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6" windowWidth="22056" windowHeight="9792"/>
  </bookViews>
  <sheets>
    <sheet name="Arkusz1" sheetId="1" r:id="rId1"/>
  </sheets>
  <calcPr calcId="145621"/>
</workbook>
</file>

<file path=xl/calcChain.xml><?xml version="1.0" encoding="utf-8"?>
<calcChain xmlns="http://schemas.openxmlformats.org/spreadsheetml/2006/main">
  <c r="J28" i="1" l="1"/>
  <c r="I29" i="1"/>
  <c r="J29" i="1" s="1"/>
  <c r="I30" i="1"/>
  <c r="J30" i="1" s="1"/>
  <c r="I31" i="1"/>
  <c r="J31" i="1" s="1"/>
  <c r="I32" i="1"/>
  <c r="J32" i="1" s="1"/>
  <c r="I33" i="1"/>
  <c r="J33" i="1" s="1"/>
  <c r="I24" i="1"/>
  <c r="J24" i="1" s="1"/>
  <c r="I25" i="1"/>
  <c r="J25" i="1" s="1"/>
  <c r="I26" i="1"/>
  <c r="J26" i="1" s="1"/>
  <c r="I27" i="1"/>
  <c r="J27" i="1" s="1"/>
  <c r="I23" i="1"/>
  <c r="J23" i="1" s="1"/>
</calcChain>
</file>

<file path=xl/sharedStrings.xml><?xml version="1.0" encoding="utf-8"?>
<sst xmlns="http://schemas.openxmlformats.org/spreadsheetml/2006/main" count="93" uniqueCount="65">
  <si>
    <t xml:space="preserve">LISTA PROJEKTÓW, KTÓRE NIE SPEŁNIŁY KRYTERIÓW WYBORU PROJEKTÓW LUB NIE UZYSKAŁY WYMAGALNEJ LICZBY PUNKTÓW 
</t>
  </si>
  <si>
    <t>Numer konkursu: RPZP.09.03.00-IZ.00-32-002/17</t>
  </si>
  <si>
    <t>Oś priorytetowa 9 Infrastruktura publiczna</t>
  </si>
  <si>
    <t>Działanie 9.3 Wspieranie rewitalizacji w sferze fizycznej, gospodarczej i społecznej ubogich społeczności i obszarów miejskich i wiejskich</t>
  </si>
  <si>
    <t>Lp.</t>
  </si>
  <si>
    <t>Numer wniosku o dofinansowanie</t>
  </si>
  <si>
    <t>Wnioskodawca</t>
  </si>
  <si>
    <t xml:space="preserve">Tytuł projektu </t>
  </si>
  <si>
    <t>Etap oceny, na którym projekt nie spełnił kryteriów wyboru lub nie uzyskał wymaganej liczny punktów</t>
  </si>
  <si>
    <t xml:space="preserve">Całkowita wartość projektu [zł] </t>
  </si>
  <si>
    <t>Całkowita kwota wydatków kwalifikowalnych [zł]</t>
  </si>
  <si>
    <t>Wartość dofinansowania 
[zł]</t>
  </si>
  <si>
    <t>w tym BP</t>
  </si>
  <si>
    <t>w tym EFRR</t>
  </si>
  <si>
    <t>% przyznanych punktów</t>
  </si>
  <si>
    <t>Data skierowania projektu do dofinansowania</t>
  </si>
  <si>
    <t>1.</t>
  </si>
  <si>
    <t>ocena wstępna</t>
  </si>
  <si>
    <t>RPZP.09.03.00-32-0033/18</t>
  </si>
  <si>
    <t>Wspólnota Mieszkaniowa ul. Dworcowa 12-16, ul. Drzymały 20-28, ul. Klonowa 21-27, 78-200 Białogard</t>
  </si>
  <si>
    <t>Termomodernizacja i renowacja kamienic mieszkaniowych na ulicy Drzymały, Klonowej i Dworcowej w Białogardzie</t>
  </si>
  <si>
    <t>3.</t>
  </si>
  <si>
    <t>RPZP.09.03.00-32-0041/18</t>
  </si>
  <si>
    <t>Gmina Goleniów</t>
  </si>
  <si>
    <t>Przywrócenie funkcji kulturalno-rekreacyjnych obszaru rewitalizowanego w mieście Goleniów poprzez budowę przystanku kajakowego wraz z zagospodarowaniem terenu</t>
  </si>
  <si>
    <t>4.</t>
  </si>
  <si>
    <t>RPZP.09.03.00-32-0050/18</t>
  </si>
  <si>
    <t>Parafia RzymskoKatolicka pw. Św. Andrzeja Boboli w Gościnie</t>
  </si>
  <si>
    <t>Prace restauratorskie, konserwatorskie i remontowe Kościoła p.w. św. Andrzeja Boboli w Gościnie wraz z zagospodarowaniem terenu</t>
  </si>
  <si>
    <t>RPZP.09.03.00-32-0001/18</t>
  </si>
  <si>
    <t>GMINA IŃSKO</t>
  </si>
  <si>
    <t>Stworzenie miejsca służącego działaniom społecznym o charakterze integracyjnym oraz kulturalno - edukacyjnym na obszarze OR poprzez budowę obiektu o funkcji ośrodka 
kultury z biblioteką, Centrum Edukacji Ekologicznej wraz z wyposażeniem przy ul. Młynarskiej 18 w Ińsku. Odbudowa nabrzeża jeziora, budowa małej architektury, modernizacja ciągu pieszego wraz z odwodnieniem i oświetleniem terenu przy ul. Młynarskiej dz. nr geod. 190/9, obręb 0001 m. Ińsko".</t>
  </si>
  <si>
    <t>RPZP.09.03.00-32-0015/18</t>
  </si>
  <si>
    <t>GMINA GRYFICE</t>
  </si>
  <si>
    <t>Zagospodarowanie terenu przy jeziorze w m. Kołomąć z uwzględnieniem rewitalizacji miejsc do kąpieli</t>
  </si>
  <si>
    <t>RPZP.09.03.00-32-0016/18</t>
  </si>
  <si>
    <t>Centrum Umacniania Więzi Społecznych w miejscowościach Świeszewo, Barkowo, Trzygłów i Rybokarty - I etap rewitalizacji</t>
  </si>
  <si>
    <t>ocena merytoryczna II</t>
  </si>
  <si>
    <t>RPZP.09.03.00-32-0043/18</t>
  </si>
  <si>
    <t>Darłówko Development Spółka z Ograniczoną Odpowiedzialnością</t>
  </si>
  <si>
    <t>Bulwar Zachodzącego Słońca – zagospodarowanie nabrzeża na terenie portu w Darłowie.</t>
  </si>
  <si>
    <t>ocena merytoryczna I</t>
  </si>
  <si>
    <t>-</t>
  </si>
  <si>
    <t>5.</t>
  </si>
  <si>
    <t>RPZP.09.03.00-32-0066/18</t>
  </si>
  <si>
    <t>GMINA LIPIANY</t>
  </si>
  <si>
    <t>Remont zabytkowego budynku mieszkalnego, wielorodzinnego przy ul. Jedności Narodowej 61 w Lipianach</t>
  </si>
  <si>
    <t>6.</t>
  </si>
  <si>
    <t>7.</t>
  </si>
  <si>
    <t>RPZP.09.03.00-32-0076/18</t>
  </si>
  <si>
    <t>Gmina Rymań</t>
  </si>
  <si>
    <t>Kompleksowe zagospodarowanie terenu między szkołą podstawową a ośrodkiem zdrowia.</t>
  </si>
  <si>
    <t>8.</t>
  </si>
  <si>
    <t>RPZP.09.03.00-32-0078/18</t>
  </si>
  <si>
    <t>Agro – Max Sp. z o.o</t>
  </si>
  <si>
    <t>Remont zabytkowego pałacu wraz z zabudowaniami gospodarczymi w miejscowości Wołczyn, gmina Lipiany</t>
  </si>
  <si>
    <t>9.</t>
  </si>
  <si>
    <t>RPZP.09.03.00-32-0086/18</t>
  </si>
  <si>
    <t>FUNDACJA IM. STANISŁAWA KARŁOWSKIEGO</t>
  </si>
  <si>
    <t>Rozwój obszaru rewitalizacji poprzez utworzenie na bazie zabytkowego obiektu zwanego „Dom Leśnika” - Centrum Kulturalno Edukacyjnego w Juchowie</t>
  </si>
  <si>
    <t>11.</t>
  </si>
  <si>
    <t>12.</t>
  </si>
  <si>
    <t>13.</t>
  </si>
  <si>
    <t>nd</t>
  </si>
  <si>
    <t>Załącznik nr 2 do uchwały nr 583/19 Zarządu Województwa Zachodniopomorskiego z dnia 29.03.2019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</si>
</sst>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6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0"/>
      <color theme="1"/>
      <name val="Czcionka tekstu podstawowego"/>
      <charset val="238"/>
    </font>
    <font>
      <b/>
      <sz val="10"/>
      <color theme="1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sz val="10"/>
      <name val="Czcionka tekstu podstawoweg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9" fontId="4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43" fontId="5" fillId="3" borderId="1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43" fontId="5" fillId="3" borderId="2" xfId="1" applyFont="1" applyFill="1" applyBorder="1" applyAlignment="1">
      <alignment horizontal="center" vertical="center"/>
    </xf>
    <xf numFmtId="0" fontId="5" fillId="3" borderId="0" xfId="0" applyFont="1" applyFill="1"/>
    <xf numFmtId="10" fontId="5" fillId="3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0" fontId="5" fillId="3" borderId="1" xfId="0" applyNumberFormat="1" applyFont="1" applyFill="1" applyBorder="1" applyAlignment="1">
      <alignment horizontal="center" vertical="center"/>
    </xf>
    <xf numFmtId="43" fontId="5" fillId="0" borderId="1" xfId="1" applyFont="1" applyBorder="1" applyAlignment="1">
      <alignment vertical="center"/>
    </xf>
    <xf numFmtId="0" fontId="5" fillId="3" borderId="1" xfId="0" applyFont="1" applyFill="1" applyBorder="1"/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right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1106715</xdr:colOff>
      <xdr:row>0</xdr:row>
      <xdr:rowOff>107647</xdr:rowOff>
    </xdr:from>
    <xdr:to>
      <xdr:col>6</xdr:col>
      <xdr:colOff>509392</xdr:colOff>
      <xdr:row>4</xdr:row>
      <xdr:rowOff>51767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0744" y="107647"/>
          <a:ext cx="5923219" cy="640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tabSelected="1" zoomScale="80" zoomScaleNormal="80" workbookViewId="0">
      <selection activeCell="E23" sqref="E23"/>
    </sheetView>
  </sheetViews>
  <sheetFormatPr defaultRowHeight="13.8"/>
  <cols>
    <col min="1" max="1" width="5.5" customWidth="1"/>
    <col min="2" max="3" width="26.59765625" customWidth="1"/>
    <col min="4" max="4" width="41.5" customWidth="1"/>
    <col min="5" max="5" width="26.5" customWidth="1"/>
    <col min="6" max="6" width="17.3984375" customWidth="1"/>
    <col min="7" max="7" width="21.3984375" customWidth="1"/>
    <col min="8" max="8" width="18.59765625" customWidth="1"/>
    <col min="9" max="9" width="17.09765625" customWidth="1"/>
    <col min="10" max="10" width="15" customWidth="1"/>
    <col min="11" max="11" width="5.8984375" hidden="1" customWidth="1"/>
    <col min="12" max="12" width="11" customWidth="1"/>
    <col min="13" max="13" width="14.19921875" customWidth="1"/>
  </cols>
  <sheetData>
    <row r="1" spans="1:13" s="1" customFormat="1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s="1" customFormat="1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s="1" customFormat="1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s="1" customFormat="1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1:13" s="24" customFormat="1">
      <c r="A5" s="28" t="s">
        <v>64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3" ht="13.95" customHeight="1">
      <c r="A6" s="25" t="s">
        <v>0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</row>
    <row r="7" spans="1:13" ht="30" customHeight="1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</row>
    <row r="8" spans="1:13" ht="13.95" hidden="1" customHeight="1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</row>
    <row r="9" spans="1:13" ht="13.95" hidden="1" customHeight="1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</row>
    <row r="10" spans="1:13">
      <c r="A10" s="26" t="s">
        <v>1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</row>
    <row r="11" spans="1:13" ht="3.6" customHeigh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13" ht="13.95" hidden="1" customHeight="1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</row>
    <row r="13" spans="1:13" ht="13.95" hidden="1" customHeight="1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</row>
    <row r="14" spans="1:13">
      <c r="A14" s="26" t="s">
        <v>2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</row>
    <row r="15" spans="1:13" ht="0.6" customHeight="1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</row>
    <row r="16" spans="1:13" ht="13.95" hidden="1" customHeight="1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</row>
    <row r="17" spans="1:13" ht="13.95" hidden="1" customHeight="1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</row>
    <row r="18" spans="1:13" ht="13.95" customHeight="1">
      <c r="A18" s="25" t="s">
        <v>3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</row>
    <row r="19" spans="1:13" ht="13.95" hidden="1" customHeight="1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</row>
    <row r="20" spans="1:13" ht="13.95" hidden="1" customHeight="1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</row>
    <row r="21" spans="1:13" ht="13.95" hidden="1" customHeight="1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</row>
    <row r="22" spans="1:13" ht="56.4" customHeight="1">
      <c r="A22" s="4" t="s">
        <v>4</v>
      </c>
      <c r="B22" s="2" t="s">
        <v>5</v>
      </c>
      <c r="C22" s="2" t="s">
        <v>6</v>
      </c>
      <c r="D22" s="2" t="s">
        <v>7</v>
      </c>
      <c r="E22" s="2" t="s">
        <v>8</v>
      </c>
      <c r="F22" s="2" t="s">
        <v>9</v>
      </c>
      <c r="G22" s="2" t="s">
        <v>10</v>
      </c>
      <c r="H22" s="2" t="s">
        <v>11</v>
      </c>
      <c r="I22" s="2" t="s">
        <v>12</v>
      </c>
      <c r="J22" s="2" t="s">
        <v>13</v>
      </c>
      <c r="K22" s="3">
        <v>0.1</v>
      </c>
      <c r="L22" s="5" t="s">
        <v>14</v>
      </c>
      <c r="M22" s="5" t="s">
        <v>15</v>
      </c>
    </row>
    <row r="23" spans="1:13" s="6" customFormat="1" ht="147.6" customHeight="1">
      <c r="A23" s="10" t="s">
        <v>16</v>
      </c>
      <c r="B23" s="11" t="s">
        <v>29</v>
      </c>
      <c r="C23" s="18" t="s">
        <v>30</v>
      </c>
      <c r="D23" s="18" t="s">
        <v>31</v>
      </c>
      <c r="E23" s="10" t="s">
        <v>17</v>
      </c>
      <c r="F23" s="19">
        <v>4582509.93</v>
      </c>
      <c r="G23" s="19">
        <v>4582509.93</v>
      </c>
      <c r="H23" s="19">
        <v>3895133.43</v>
      </c>
      <c r="I23" s="14">
        <f>ROUNDDOWN(G23*$K$22,2)</f>
        <v>458250.99</v>
      </c>
      <c r="J23" s="14">
        <f>H23-I23</f>
        <v>3436882.4400000004</v>
      </c>
      <c r="K23" s="15"/>
      <c r="L23" s="16" t="s">
        <v>63</v>
      </c>
      <c r="M23" s="10" t="s">
        <v>63</v>
      </c>
    </row>
    <row r="24" spans="1:13" s="7" customFormat="1" ht="50.4" customHeight="1">
      <c r="A24" s="10" t="s">
        <v>21</v>
      </c>
      <c r="B24" s="11" t="s">
        <v>32</v>
      </c>
      <c r="C24" s="18" t="s">
        <v>33</v>
      </c>
      <c r="D24" s="18" t="s">
        <v>34</v>
      </c>
      <c r="E24" s="10" t="s">
        <v>17</v>
      </c>
      <c r="F24" s="19">
        <v>141165.37</v>
      </c>
      <c r="G24" s="19">
        <v>136426.76999999999</v>
      </c>
      <c r="H24" s="19">
        <v>115962.75</v>
      </c>
      <c r="I24" s="14">
        <f t="shared" ref="I24:I33" si="0">ROUNDDOWN(G24*$K$22,2)</f>
        <v>13642.67</v>
      </c>
      <c r="J24" s="14">
        <f t="shared" ref="J24:J33" si="1">H24-I24</f>
        <v>102320.08</v>
      </c>
      <c r="K24" s="15"/>
      <c r="L24" s="16" t="s">
        <v>63</v>
      </c>
      <c r="M24" s="10" t="s">
        <v>63</v>
      </c>
    </row>
    <row r="25" spans="1:13" s="7" customFormat="1" ht="63" customHeight="1">
      <c r="A25" s="17" t="s">
        <v>25</v>
      </c>
      <c r="B25" s="11" t="s">
        <v>35</v>
      </c>
      <c r="C25" s="12" t="s">
        <v>33</v>
      </c>
      <c r="D25" s="20" t="s">
        <v>36</v>
      </c>
      <c r="E25" s="13" t="s">
        <v>37</v>
      </c>
      <c r="F25" s="9">
        <v>1766212.4</v>
      </c>
      <c r="G25" s="9">
        <v>1425884.04</v>
      </c>
      <c r="H25" s="9">
        <v>1212001.42</v>
      </c>
      <c r="I25" s="14">
        <f t="shared" si="0"/>
        <v>142588.4</v>
      </c>
      <c r="J25" s="14">
        <f t="shared" si="1"/>
        <v>1069413.02</v>
      </c>
      <c r="K25" s="15"/>
      <c r="L25" s="21">
        <v>0.38569999999999999</v>
      </c>
      <c r="M25" s="10" t="s">
        <v>63</v>
      </c>
    </row>
    <row r="26" spans="1:13" ht="57" customHeight="1">
      <c r="A26" s="10" t="s">
        <v>43</v>
      </c>
      <c r="B26" s="10" t="s">
        <v>18</v>
      </c>
      <c r="C26" s="18" t="s">
        <v>19</v>
      </c>
      <c r="D26" s="18" t="s">
        <v>20</v>
      </c>
      <c r="E26" s="18" t="s">
        <v>17</v>
      </c>
      <c r="F26" s="19">
        <v>2495673.67</v>
      </c>
      <c r="G26" s="19">
        <v>2417150.65</v>
      </c>
      <c r="H26" s="19">
        <v>1571147.89</v>
      </c>
      <c r="I26" s="14">
        <f t="shared" si="0"/>
        <v>241715.06</v>
      </c>
      <c r="J26" s="14">
        <f t="shared" si="1"/>
        <v>1329432.8299999998</v>
      </c>
      <c r="K26" s="15"/>
      <c r="L26" s="16" t="s">
        <v>63</v>
      </c>
      <c r="M26" s="10" t="s">
        <v>63</v>
      </c>
    </row>
    <row r="27" spans="1:13" ht="60" customHeight="1">
      <c r="A27" s="17" t="s">
        <v>47</v>
      </c>
      <c r="B27" s="10" t="s">
        <v>22</v>
      </c>
      <c r="C27" s="18" t="s">
        <v>23</v>
      </c>
      <c r="D27" s="18" t="s">
        <v>24</v>
      </c>
      <c r="E27" s="18" t="s">
        <v>17</v>
      </c>
      <c r="F27" s="19">
        <v>1998733.83</v>
      </c>
      <c r="G27" s="19">
        <v>1998733.83</v>
      </c>
      <c r="H27" s="19">
        <v>1299176.96</v>
      </c>
      <c r="I27" s="14">
        <f t="shared" si="0"/>
        <v>199873.38</v>
      </c>
      <c r="J27" s="14">
        <f t="shared" si="1"/>
        <v>1099303.58</v>
      </c>
      <c r="K27" s="15"/>
      <c r="L27" s="16" t="s">
        <v>63</v>
      </c>
      <c r="M27" s="10" t="s">
        <v>63</v>
      </c>
    </row>
    <row r="28" spans="1:13" s="8" customFormat="1" ht="40.200000000000003" customHeight="1">
      <c r="A28" s="10" t="s">
        <v>48</v>
      </c>
      <c r="B28" s="11" t="s">
        <v>38</v>
      </c>
      <c r="C28" s="12" t="s">
        <v>39</v>
      </c>
      <c r="D28" s="12" t="s">
        <v>40</v>
      </c>
      <c r="E28" s="13" t="s">
        <v>41</v>
      </c>
      <c r="F28" s="14">
        <v>7820652.6600000001</v>
      </c>
      <c r="G28" s="14">
        <v>6358254.2000000002</v>
      </c>
      <c r="H28" s="14">
        <v>3497039.78</v>
      </c>
      <c r="I28" s="14" t="s">
        <v>42</v>
      </c>
      <c r="J28" s="14">
        <f>H28</f>
        <v>3497039.78</v>
      </c>
      <c r="K28" s="15"/>
      <c r="L28" s="16" t="s">
        <v>63</v>
      </c>
      <c r="M28" s="10" t="s">
        <v>63</v>
      </c>
    </row>
    <row r="29" spans="1:13" ht="53.4" customHeight="1">
      <c r="A29" s="17" t="s">
        <v>52</v>
      </c>
      <c r="B29" s="10" t="s">
        <v>26</v>
      </c>
      <c r="C29" s="18" t="s">
        <v>27</v>
      </c>
      <c r="D29" s="18" t="s">
        <v>28</v>
      </c>
      <c r="E29" s="18" t="s">
        <v>17</v>
      </c>
      <c r="F29" s="19">
        <v>736037.83</v>
      </c>
      <c r="G29" s="19">
        <v>704909.06</v>
      </c>
      <c r="H29" s="19">
        <v>458190.88</v>
      </c>
      <c r="I29" s="14">
        <f t="shared" si="0"/>
        <v>70490.899999999994</v>
      </c>
      <c r="J29" s="14">
        <f t="shared" si="1"/>
        <v>387699.98</v>
      </c>
      <c r="K29" s="15"/>
      <c r="L29" s="16" t="s">
        <v>63</v>
      </c>
      <c r="M29" s="10" t="s">
        <v>63</v>
      </c>
    </row>
    <row r="30" spans="1:13" ht="39.6">
      <c r="A30" s="10" t="s">
        <v>56</v>
      </c>
      <c r="B30" s="11" t="s">
        <v>44</v>
      </c>
      <c r="C30" s="18" t="s">
        <v>45</v>
      </c>
      <c r="D30" s="18" t="s">
        <v>46</v>
      </c>
      <c r="E30" s="10" t="s">
        <v>17</v>
      </c>
      <c r="F30" s="19">
        <v>388178.05</v>
      </c>
      <c r="G30" s="22">
        <v>367055.05</v>
      </c>
      <c r="H30" s="22">
        <v>311996.78999999998</v>
      </c>
      <c r="I30" s="14">
        <f t="shared" si="0"/>
        <v>36705.5</v>
      </c>
      <c r="J30" s="14">
        <f t="shared" si="1"/>
        <v>275291.28999999998</v>
      </c>
      <c r="K30" s="15"/>
      <c r="L30" s="16" t="s">
        <v>63</v>
      </c>
      <c r="M30" s="10" t="s">
        <v>63</v>
      </c>
    </row>
    <row r="31" spans="1:13" ht="26.4">
      <c r="A31" s="10" t="s">
        <v>60</v>
      </c>
      <c r="B31" s="11" t="s">
        <v>49</v>
      </c>
      <c r="C31" s="12" t="s">
        <v>50</v>
      </c>
      <c r="D31" s="12" t="s">
        <v>51</v>
      </c>
      <c r="E31" s="13" t="s">
        <v>37</v>
      </c>
      <c r="F31" s="14">
        <v>2925000</v>
      </c>
      <c r="G31" s="14">
        <v>2925000</v>
      </c>
      <c r="H31" s="14">
        <v>2486250</v>
      </c>
      <c r="I31" s="14">
        <f t="shared" si="0"/>
        <v>292500</v>
      </c>
      <c r="J31" s="14">
        <f t="shared" si="1"/>
        <v>2193750</v>
      </c>
      <c r="K31" s="15"/>
      <c r="L31" s="16">
        <v>0.38429999999999997</v>
      </c>
      <c r="M31" s="10" t="s">
        <v>63</v>
      </c>
    </row>
    <row r="32" spans="1:13" ht="39.6">
      <c r="A32" s="17" t="s">
        <v>61</v>
      </c>
      <c r="B32" s="11" t="s">
        <v>53</v>
      </c>
      <c r="C32" s="12" t="s">
        <v>54</v>
      </c>
      <c r="D32" s="12" t="s">
        <v>55</v>
      </c>
      <c r="E32" s="13" t="s">
        <v>41</v>
      </c>
      <c r="F32" s="14">
        <v>10441655.58</v>
      </c>
      <c r="G32" s="14">
        <v>3257810</v>
      </c>
      <c r="H32" s="14">
        <v>2769138.5</v>
      </c>
      <c r="I32" s="14">
        <f t="shared" si="0"/>
        <v>325781</v>
      </c>
      <c r="J32" s="14">
        <f t="shared" si="1"/>
        <v>2443357.5</v>
      </c>
      <c r="K32" s="15"/>
      <c r="L32" s="16" t="s">
        <v>63</v>
      </c>
      <c r="M32" s="10" t="s">
        <v>63</v>
      </c>
    </row>
    <row r="33" spans="1:13" ht="39.6">
      <c r="A33" s="10" t="s">
        <v>62</v>
      </c>
      <c r="B33" s="11" t="s">
        <v>57</v>
      </c>
      <c r="C33" s="20" t="s">
        <v>58</v>
      </c>
      <c r="D33" s="20" t="s">
        <v>59</v>
      </c>
      <c r="E33" s="11" t="s">
        <v>41</v>
      </c>
      <c r="F33" s="9">
        <v>4026510.46</v>
      </c>
      <c r="G33" s="9">
        <v>3288181.69</v>
      </c>
      <c r="H33" s="9">
        <v>2794954.43</v>
      </c>
      <c r="I33" s="9">
        <f t="shared" si="0"/>
        <v>328818.15999999997</v>
      </c>
      <c r="J33" s="9">
        <f t="shared" si="1"/>
        <v>2466136.27</v>
      </c>
      <c r="K33" s="23"/>
      <c r="L33" s="21" t="s">
        <v>63</v>
      </c>
      <c r="M33" s="10" t="s">
        <v>63</v>
      </c>
    </row>
  </sheetData>
  <mergeCells count="6">
    <mergeCell ref="A18:M21"/>
    <mergeCell ref="A6:M9"/>
    <mergeCell ref="A10:M13"/>
    <mergeCell ref="A14:M17"/>
    <mergeCell ref="A1:M4"/>
    <mergeCell ref="A5:M5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Maciołek</dc:creator>
  <cp:lastModifiedBy>Joanna Pachnowska</cp:lastModifiedBy>
  <cp:lastPrinted>2018-09-19T07:33:27Z</cp:lastPrinted>
  <dcterms:created xsi:type="dcterms:W3CDTF">2018-09-19T06:55:31Z</dcterms:created>
  <dcterms:modified xsi:type="dcterms:W3CDTF">2019-04-15T11:23:03Z</dcterms:modified>
</cp:coreProperties>
</file>