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0" windowWidth="24915" windowHeight="12270"/>
  </bookViews>
  <sheets>
    <sheet name="Załacznik Nr 2" sheetId="2" r:id="rId1"/>
  </sheets>
  <externalReferences>
    <externalReference r:id="rId2"/>
  </externalReferences>
  <definedNames>
    <definedName name="_xlnm._FilterDatabase" localSheetId="0" hidden="1">'Załacznik Nr 2'!$A$11:$I$108</definedName>
    <definedName name="_xlnm.Print_Area" localSheetId="0">'Załacznik Nr 2'!$A$1:$E$106</definedName>
    <definedName name="_xlnm.Print_Titles" localSheetId="0">'Załacznik Nr 2'!$8:$9</definedName>
  </definedNames>
  <calcPr calcId="125725"/>
</workbook>
</file>

<file path=xl/calcChain.xml><?xml version="1.0" encoding="utf-8"?>
<calcChain xmlns="http://schemas.openxmlformats.org/spreadsheetml/2006/main">
  <c r="E109" i="2"/>
  <c r="E79"/>
  <c r="E43"/>
  <c r="E29"/>
  <c r="E90"/>
  <c r="E83"/>
  <c r="E102"/>
  <c r="E100"/>
  <c r="E98"/>
  <c r="E96"/>
  <c r="E81"/>
  <c r="E76"/>
  <c r="E74"/>
  <c r="E72"/>
  <c r="E65"/>
  <c r="E62"/>
  <c r="E60"/>
  <c r="E41"/>
  <c r="E25"/>
  <c r="E23"/>
  <c r="E19"/>
  <c r="E17"/>
  <c r="E15"/>
  <c r="E13"/>
  <c r="E93"/>
  <c r="E85"/>
  <c r="E69"/>
  <c r="E49"/>
  <c r="E46"/>
  <c r="E38"/>
  <c r="E10"/>
  <c r="E67"/>
  <c r="E52"/>
  <c r="E27"/>
  <c r="E57"/>
  <c r="E54"/>
  <c r="E35"/>
  <c r="E21"/>
  <c r="E32"/>
  <c r="E104" l="1"/>
  <c r="E107" l="1"/>
  <c r="E108" s="1"/>
</calcChain>
</file>

<file path=xl/sharedStrings.xml><?xml version="1.0" encoding="utf-8"?>
<sst xmlns="http://schemas.openxmlformats.org/spreadsheetml/2006/main" count="150" uniqueCount="57">
  <si>
    <t>Zarządu Województwa Zachodniopomorskiego</t>
  </si>
  <si>
    <t/>
  </si>
  <si>
    <t>Jedn. bud.</t>
  </si>
  <si>
    <t>Wyszczególnienie</t>
  </si>
  <si>
    <t>1</t>
  </si>
  <si>
    <t>2</t>
  </si>
  <si>
    <t>Zachodniopomorski Zarząd Dróg Wojewódzkich w Koszalinie</t>
  </si>
  <si>
    <t>Wydatki bieżące</t>
  </si>
  <si>
    <t>Wydatki majątkowe</t>
  </si>
  <si>
    <t>Zachodniopomorskie Centrum Doskonalenia Nauczycieli w Szczecinie</t>
  </si>
  <si>
    <t>Centrum Edukacji Nauczycieli w Koszalinie</t>
  </si>
  <si>
    <t>Zespół Szkół Specjalnych w Kołobrzegu</t>
  </si>
  <si>
    <t>I Liceum Ogólnokształcące w Białym Borze</t>
  </si>
  <si>
    <t>Publiczny Ośrodek Adopcyjny w Szczecinie</t>
  </si>
  <si>
    <t>Biuro Regionalne Województwa Zachodniopomorskiego w Brukseli</t>
  </si>
  <si>
    <t>Sekretariat ds Młodzieży Województwa Zachodniopomorskiego</t>
  </si>
  <si>
    <t>Publiczny Ośrodek Adopcyjny w Koszalinie</t>
  </si>
  <si>
    <t>Wojewódzki Urząd Pracy</t>
  </si>
  <si>
    <t>Zachodniopomorskie Centrum Kształcenia Zawodowego i Ustawicznego w Szczecinie</t>
  </si>
  <si>
    <t>Zachodniopomorskie Centrum Kształcenia Zawodowego i Ustawicznego w Świnoujściu</t>
  </si>
  <si>
    <t>Wydział Administracyjny</t>
  </si>
  <si>
    <t>Wydział Finansów i Budżetu</t>
  </si>
  <si>
    <t>Wydział Infrastruktury i Transportu</t>
  </si>
  <si>
    <t>Wydział Zarządzania Strategicznego</t>
  </si>
  <si>
    <t>Wydział Programów Rozwoju Obszarów Wiejskich</t>
  </si>
  <si>
    <t>Wydział Edukacji i Sportu</t>
  </si>
  <si>
    <t>Wydział Kultury, Nauki i Dziedzictwa Narodowego</t>
  </si>
  <si>
    <t xml:space="preserve">Wydział Turystyki i Gospodarki </t>
  </si>
  <si>
    <t>Wydział Rolnictwa i Rybactwa</t>
  </si>
  <si>
    <t>Wydział Ochrony Środowiska</t>
  </si>
  <si>
    <t>Wydział Organizacji i Rozwoju Zasobów Ludzkich</t>
  </si>
  <si>
    <t>Wydział Zdrowia</t>
  </si>
  <si>
    <t>Wydział Współpracy Społecznej</t>
  </si>
  <si>
    <t>Wydział Inwestycji i Nieruchomości</t>
  </si>
  <si>
    <t>Biuro Geodezji</t>
  </si>
  <si>
    <t>Wydział Współpracy Terytorialnej</t>
  </si>
  <si>
    <t>Wydział Społeczeństwa Informacyjnego i Informatyki</t>
  </si>
  <si>
    <t>Gabinet Marszałka</t>
  </si>
  <si>
    <t>Kancelaria Sejmiku</t>
  </si>
  <si>
    <t>Centrum Obsługi Inwestorów i Eksporterów</t>
  </si>
  <si>
    <t>Wydział Wdrażania RPO</t>
  </si>
  <si>
    <t>Wydział Bezpieczeństwa i Ochrony Informacji Niejawnych</t>
  </si>
  <si>
    <t>Zespół Parków Krajobrazowych Województwa Zachodniopomorskiego</t>
  </si>
  <si>
    <t>Wydział Wdrażania Działań Środowiskowych RPO</t>
  </si>
  <si>
    <t>RAZEM</t>
  </si>
  <si>
    <t>Grupa paragrafów</t>
  </si>
  <si>
    <t>Regionalne Biuro Gospodarki Przestrzennej Województwa Zachodniopomorskiego 
w Szczecinie</t>
  </si>
  <si>
    <t>Regionalny Ośrodek Polityki Społecznej</t>
  </si>
  <si>
    <t>Limit wydatków</t>
  </si>
  <si>
    <t>ZBIORCZE ZESTAWIENIE LIMITÓW WYDATKÓW NA 2019 ROK 
W PODZIALE NA REALIZATORÓW</t>
  </si>
  <si>
    <t>LIMITY EXEL</t>
  </si>
  <si>
    <t>Różnica</t>
  </si>
  <si>
    <t>bieżące</t>
  </si>
  <si>
    <r>
      <t xml:space="preserve">Zwiększenie limitu Wydziału Turystyki i Gospodarki </t>
    </r>
    <r>
      <rPr>
        <b/>
        <sz val="14"/>
        <color theme="1"/>
        <rFont val="Arial"/>
        <family val="2"/>
        <charset val="238"/>
      </rPr>
      <t>*</t>
    </r>
  </si>
  <si>
    <r>
      <rPr>
        <b/>
        <i/>
        <sz val="8"/>
        <color theme="1"/>
        <rFont val="Arial"/>
        <family val="2"/>
        <charset val="238"/>
      </rPr>
      <t>*</t>
    </r>
    <r>
      <rPr>
        <i/>
        <sz val="8"/>
        <color theme="1"/>
        <rFont val="Arial"/>
        <family val="2"/>
        <charset val="238"/>
      </rPr>
      <t xml:space="preserve"> Zwiększenie limitu dla WTiG nastąpi po wprowadzeniu stosownych zmian w Wieloletniej prognozie finansowej Województwa Zachodniopomorskiego na sesji Sejmiku Województwa w dniu 25 września br.</t>
    </r>
  </si>
  <si>
    <r>
      <t>Załącznik Nr 2</t>
    </r>
    <r>
      <rPr>
        <sz val="11"/>
        <color theme="1"/>
        <rFont val="Arial"/>
        <family val="2"/>
        <charset val="238"/>
      </rPr>
      <t xml:space="preserve"> do uchwały </t>
    </r>
    <r>
      <rPr>
        <b/>
        <sz val="11"/>
        <color theme="1"/>
        <rFont val="Arial"/>
        <family val="2"/>
        <charset val="238"/>
      </rPr>
      <t>Nr 1604/18</t>
    </r>
    <r>
      <rPr>
        <sz val="11"/>
        <color theme="1"/>
        <rFont val="Arial"/>
        <family val="2"/>
        <charset val="238"/>
      </rPr>
      <t xml:space="preserve">
                     </t>
    </r>
  </si>
  <si>
    <t xml:space="preserve">z dnia 4 września  2018 roku </t>
  </si>
</sst>
</file>

<file path=xl/styles.xml><?xml version="1.0" encoding="utf-8"?>
<styleSheet xmlns="http://schemas.openxmlformats.org/spreadsheetml/2006/main">
  <fonts count="13">
    <font>
      <sz val="11"/>
      <color indexed="8"/>
      <name val="Calibri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NumberFormat="1" applyFont="1" applyFill="1" applyBorder="1" applyAlignment="1" applyProtection="1">
      <alignment vertical="top" wrapText="1"/>
    </xf>
    <xf numFmtId="0" fontId="3" fillId="0" borderId="0" xfId="0" applyFont="1"/>
    <xf numFmtId="0" fontId="2" fillId="2" borderId="0" xfId="0" applyNumberFormat="1" applyFont="1" applyFill="1" applyBorder="1" applyAlignment="1" applyProtection="1">
      <alignment vertical="top" wrapText="1"/>
    </xf>
    <xf numFmtId="0" fontId="2" fillId="2" borderId="0" xfId="0" applyNumberFormat="1" applyFont="1" applyFill="1" applyBorder="1" applyAlignment="1" applyProtection="1">
      <alignment horizontal="right" vertical="top" wrapText="1"/>
    </xf>
    <xf numFmtId="0" fontId="5" fillId="2" borderId="0" xfId="0" applyNumberFormat="1" applyFont="1" applyFill="1" applyBorder="1" applyAlignment="1" applyProtection="1">
      <alignment vertical="center" wrapText="1"/>
    </xf>
    <xf numFmtId="0" fontId="6" fillId="2" borderId="0" xfId="0" applyNumberFormat="1" applyFont="1" applyFill="1" applyBorder="1" applyAlignment="1" applyProtection="1">
      <alignment vertical="top" wrapText="1"/>
    </xf>
    <xf numFmtId="0" fontId="5" fillId="2" borderId="0" xfId="0" applyNumberFormat="1" applyFont="1" applyFill="1" applyBorder="1" applyAlignment="1" applyProtection="1">
      <alignment horizontal="left" vertical="top" wrapText="1"/>
    </xf>
    <xf numFmtId="0" fontId="5" fillId="2" borderId="0" xfId="0" applyNumberFormat="1" applyFont="1" applyFill="1" applyBorder="1" applyAlignment="1" applyProtection="1">
      <alignment horizontal="right" vertical="top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top" wrapText="1"/>
    </xf>
    <xf numFmtId="0" fontId="8" fillId="2" borderId="7" xfId="0" applyNumberFormat="1" applyFont="1" applyFill="1" applyBorder="1" applyAlignment="1" applyProtection="1">
      <alignment horizontal="center" vertical="top" wrapText="1"/>
    </xf>
    <xf numFmtId="0" fontId="8" fillId="2" borderId="10" xfId="0" applyNumberFormat="1" applyFont="1" applyFill="1" applyBorder="1" applyAlignment="1" applyProtection="1">
      <alignment horizontal="center" vertical="top" wrapText="1"/>
    </xf>
    <xf numFmtId="3" fontId="9" fillId="3" borderId="20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vertical="center"/>
    </xf>
    <xf numFmtId="3" fontId="5" fillId="2" borderId="20" xfId="0" applyNumberFormat="1" applyFont="1" applyFill="1" applyBorder="1" applyAlignment="1" applyProtection="1">
      <alignment horizontal="right" vertical="center" wrapText="1"/>
    </xf>
    <xf numFmtId="3" fontId="5" fillId="2" borderId="22" xfId="0" applyNumberFormat="1" applyFont="1" applyFill="1" applyBorder="1" applyAlignment="1" applyProtection="1">
      <alignment horizontal="right" vertical="center" wrapText="1"/>
    </xf>
    <xf numFmtId="3" fontId="9" fillId="3" borderId="26" xfId="0" applyNumberFormat="1" applyFont="1" applyFill="1" applyBorder="1" applyAlignment="1" applyProtection="1">
      <alignment horizontal="right" vertical="center" wrapText="1"/>
    </xf>
    <xf numFmtId="0" fontId="5" fillId="2" borderId="5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left" vertical="center" wrapText="1"/>
    </xf>
    <xf numFmtId="0" fontId="9" fillId="3" borderId="5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3" fontId="5" fillId="3" borderId="20" xfId="0" applyNumberFormat="1" applyFont="1" applyFill="1" applyBorder="1" applyAlignment="1" applyProtection="1">
      <alignment horizontal="right" vertical="center" wrapText="1"/>
    </xf>
    <xf numFmtId="3" fontId="5" fillId="2" borderId="21" xfId="0" applyNumberFormat="1" applyFont="1" applyFill="1" applyBorder="1" applyAlignment="1" applyProtection="1">
      <alignment horizontal="right" vertical="center" wrapText="1"/>
    </xf>
    <xf numFmtId="3" fontId="9" fillId="4" borderId="23" xfId="0" applyNumberFormat="1" applyFont="1" applyFill="1" applyBorder="1" applyAlignment="1" applyProtection="1">
      <alignment vertical="center" wrapText="1"/>
    </xf>
    <xf numFmtId="0" fontId="9" fillId="5" borderId="0" xfId="0" applyNumberFormat="1" applyFont="1" applyFill="1" applyBorder="1" applyAlignment="1" applyProtection="1">
      <alignment horizontal="center" vertical="center" wrapText="1"/>
    </xf>
    <xf numFmtId="3" fontId="9" fillId="5" borderId="0" xfId="0" applyNumberFormat="1" applyFont="1" applyFill="1" applyBorder="1" applyAlignment="1" applyProtection="1">
      <alignment vertical="center" wrapText="1"/>
    </xf>
    <xf numFmtId="0" fontId="3" fillId="5" borderId="0" xfId="0" applyFont="1" applyFill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1" fillId="2" borderId="0" xfId="0" applyNumberFormat="1" applyFont="1" applyFill="1" applyBorder="1" applyAlignment="1" applyProtection="1">
      <alignment horizontal="left" vertical="top" wrapText="1"/>
    </xf>
    <xf numFmtId="0" fontId="5" fillId="2" borderId="0" xfId="0" applyNumberFormat="1" applyFont="1" applyFill="1" applyBorder="1" applyAlignment="1" applyProtection="1">
      <alignment horizontal="left" vertical="top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0" fontId="9" fillId="3" borderId="11" xfId="0" applyNumberFormat="1" applyFont="1" applyFill="1" applyBorder="1" applyAlignment="1" applyProtection="1">
      <alignment horizontal="left" vertical="center" wrapText="1"/>
    </xf>
    <xf numFmtId="0" fontId="9" fillId="3" borderId="8" xfId="0" applyNumberFormat="1" applyFont="1" applyFill="1" applyBorder="1" applyAlignment="1" applyProtection="1">
      <alignment horizontal="left" vertical="center" wrapText="1"/>
    </xf>
    <xf numFmtId="0" fontId="5" fillId="2" borderId="5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left" vertical="center" wrapText="1"/>
    </xf>
    <xf numFmtId="0" fontId="5" fillId="2" borderId="7" xfId="0" applyNumberFormat="1" applyFont="1" applyFill="1" applyBorder="1" applyAlignment="1" applyProtection="1">
      <alignment horizontal="left" vertical="center" wrapText="1"/>
    </xf>
    <xf numFmtId="0" fontId="5" fillId="2" borderId="8" xfId="0" applyNumberFormat="1" applyFont="1" applyFill="1" applyBorder="1" applyAlignment="1" applyProtection="1">
      <alignment horizontal="left" vertical="center" wrapText="1"/>
    </xf>
    <xf numFmtId="0" fontId="8" fillId="2" borderId="5" xfId="0" applyNumberFormat="1" applyFont="1" applyFill="1" applyBorder="1" applyAlignment="1" applyProtection="1">
      <alignment horizontal="center" vertical="top" wrapText="1"/>
    </xf>
    <xf numFmtId="0" fontId="8" fillId="2" borderId="0" xfId="0" applyNumberFormat="1" applyFont="1" applyFill="1" applyBorder="1" applyAlignment="1" applyProtection="1">
      <alignment horizontal="center" vertical="top" wrapText="1"/>
    </xf>
    <xf numFmtId="0" fontId="9" fillId="3" borderId="9" xfId="0" applyNumberFormat="1" applyFont="1" applyFill="1" applyBorder="1" applyAlignment="1" applyProtection="1">
      <alignment horizontal="left" vertical="center" wrapText="1"/>
    </xf>
    <xf numFmtId="0" fontId="5" fillId="2" borderId="9" xfId="0" applyNumberFormat="1" applyFont="1" applyFill="1" applyBorder="1" applyAlignment="1" applyProtection="1">
      <alignment horizontal="left" vertical="center" wrapText="1"/>
    </xf>
    <xf numFmtId="0" fontId="5" fillId="2" borderId="14" xfId="0" applyNumberFormat="1" applyFont="1" applyFill="1" applyBorder="1" applyAlignment="1" applyProtection="1">
      <alignment horizontal="left" vertical="center" wrapText="1"/>
    </xf>
    <xf numFmtId="0" fontId="5" fillId="2" borderId="27" xfId="0" applyNumberFormat="1" applyFont="1" applyFill="1" applyBorder="1" applyAlignment="1" applyProtection="1">
      <alignment horizontal="left" vertical="center" wrapText="1"/>
    </xf>
    <xf numFmtId="0" fontId="9" fillId="3" borderId="15" xfId="0" applyNumberFormat="1" applyFont="1" applyFill="1" applyBorder="1" applyAlignment="1" applyProtection="1">
      <alignment horizontal="left" vertical="center" wrapText="1"/>
    </xf>
    <xf numFmtId="0" fontId="9" fillId="3" borderId="16" xfId="0" applyNumberFormat="1" applyFont="1" applyFill="1" applyBorder="1" applyAlignment="1" applyProtection="1">
      <alignment horizontal="left" vertical="center" wrapText="1"/>
    </xf>
    <xf numFmtId="0" fontId="5" fillId="2" borderId="12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0" fontId="9" fillId="3" borderId="25" xfId="0" applyNumberFormat="1" applyFont="1" applyFill="1" applyBorder="1" applyAlignment="1" applyProtection="1">
      <alignment horizontal="left" vertical="center" wrapText="1"/>
    </xf>
    <xf numFmtId="0" fontId="1" fillId="2" borderId="0" xfId="0" applyNumberFormat="1" applyFont="1" applyFill="1" applyBorder="1" applyAlignment="1" applyProtection="1">
      <alignment horizontal="right" vertical="top" wrapText="1"/>
    </xf>
    <xf numFmtId="0" fontId="2" fillId="2" borderId="0" xfId="0" applyNumberFormat="1" applyFont="1" applyFill="1" applyBorder="1" applyAlignment="1" applyProtection="1">
      <alignment horizontal="right" vertical="top" wrapText="1"/>
    </xf>
    <xf numFmtId="0" fontId="9" fillId="4" borderId="1" xfId="0" applyNumberFormat="1" applyFont="1" applyFill="1" applyBorder="1" applyAlignment="1" applyProtection="1">
      <alignment horizontal="center" vertical="center" wrapText="1"/>
    </xf>
    <xf numFmtId="0" fontId="9" fillId="4" borderId="2" xfId="0" applyNumberFormat="1" applyFont="1" applyFill="1" applyBorder="1" applyAlignment="1" applyProtection="1">
      <alignment horizontal="center" vertical="center" wrapText="1"/>
    </xf>
    <xf numFmtId="0" fontId="9" fillId="4" borderId="24" xfId="0" applyNumberFormat="1" applyFont="1" applyFill="1" applyBorder="1" applyAlignment="1" applyProtection="1">
      <alignment horizontal="center" vertical="center" wrapText="1"/>
    </xf>
    <xf numFmtId="0" fontId="5" fillId="2" borderId="19" xfId="0" applyNumberFormat="1" applyFont="1" applyFill="1" applyBorder="1" applyAlignment="1" applyProtection="1">
      <alignment horizontal="left" vertical="center" wrapText="1"/>
    </xf>
    <xf numFmtId="0" fontId="5" fillId="2" borderId="17" xfId="0" applyNumberFormat="1" applyFont="1" applyFill="1" applyBorder="1" applyAlignment="1" applyProtection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9/Projekt%202019/Limity%202019/limity_wydatki_20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PBEXqueries"/>
      <sheetName val="SAPBEXfilters"/>
      <sheetName val="q5"/>
      <sheetName val="Zal. Nr_3_wydatki"/>
      <sheetName val="q1"/>
      <sheetName val="q2"/>
      <sheetName val="dochq1"/>
      <sheetName val="wzor"/>
      <sheetName val="DANE DO WPF"/>
      <sheetName val="dziedziny"/>
      <sheetName val="zmiany w wydatkach"/>
      <sheetName val="wynagr"/>
      <sheetName val="Zmiany_podsumowanie"/>
    </sheetNames>
    <sheetDataSet>
      <sheetData sheetId="0" refreshError="1"/>
      <sheetData sheetId="1" refreshError="1"/>
      <sheetData sheetId="2" refreshError="1"/>
      <sheetData sheetId="3">
        <row r="17">
          <cell r="T17">
            <v>823047617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5"/>
  <sheetViews>
    <sheetView tabSelected="1" view="pageBreakPreview" zoomScaleSheetLayoutView="100" workbookViewId="0">
      <selection activeCell="A3" sqref="A3:E3"/>
    </sheetView>
  </sheetViews>
  <sheetFormatPr defaultRowHeight="15"/>
  <cols>
    <col min="1" max="1" width="1.85546875" style="2" customWidth="1"/>
    <col min="2" max="2" width="6" style="2" customWidth="1"/>
    <col min="3" max="3" width="16.140625" style="2" customWidth="1"/>
    <col min="4" max="4" width="64.42578125" style="2" customWidth="1"/>
    <col min="5" max="5" width="18.7109375" style="2" customWidth="1"/>
    <col min="6" max="6" width="0.7109375" style="2" customWidth="1"/>
    <col min="7" max="16384" width="9.140625" style="2"/>
  </cols>
  <sheetData>
    <row r="1" spans="1:9" ht="16.5" customHeight="1">
      <c r="A1" s="59" t="s">
        <v>55</v>
      </c>
      <c r="B1" s="59"/>
      <c r="C1" s="59"/>
      <c r="D1" s="59"/>
      <c r="E1" s="59"/>
      <c r="F1" s="1"/>
      <c r="G1" s="1"/>
      <c r="H1" s="1"/>
      <c r="I1" s="1"/>
    </row>
    <row r="2" spans="1:9" ht="15.75" customHeight="1">
      <c r="A2" s="60" t="s">
        <v>0</v>
      </c>
      <c r="B2" s="60"/>
      <c r="C2" s="60"/>
      <c r="D2" s="60"/>
      <c r="E2" s="60"/>
      <c r="F2" s="3"/>
      <c r="G2" s="3"/>
      <c r="H2" s="3"/>
      <c r="I2" s="3"/>
    </row>
    <row r="3" spans="1:9" ht="13.35" customHeight="1">
      <c r="A3" s="60" t="s">
        <v>56</v>
      </c>
      <c r="B3" s="60"/>
      <c r="C3" s="60"/>
      <c r="D3" s="60"/>
      <c r="E3" s="60"/>
      <c r="F3" s="3"/>
      <c r="G3" s="3"/>
      <c r="H3" s="3"/>
      <c r="I3" s="3"/>
    </row>
    <row r="4" spans="1:9" ht="13.35" customHeight="1">
      <c r="A4" s="4"/>
      <c r="B4" s="4"/>
      <c r="C4" s="4"/>
      <c r="D4" s="4"/>
      <c r="E4" s="4"/>
      <c r="F4" s="3"/>
      <c r="G4" s="3"/>
      <c r="H4" s="3"/>
      <c r="I4" s="3"/>
    </row>
    <row r="5" spans="1:9" ht="75" customHeight="1">
      <c r="A5" s="36" t="s">
        <v>49</v>
      </c>
      <c r="B5" s="36"/>
      <c r="C5" s="36"/>
      <c r="D5" s="36"/>
      <c r="E5" s="36"/>
    </row>
    <row r="6" spans="1:9" ht="24" customHeight="1">
      <c r="A6" s="5" t="s">
        <v>1</v>
      </c>
      <c r="B6" s="5"/>
      <c r="C6" s="5"/>
      <c r="D6" s="5"/>
      <c r="E6" s="6"/>
    </row>
    <row r="7" spans="1:9" ht="21.75" customHeight="1">
      <c r="A7" s="33"/>
      <c r="B7" s="33"/>
      <c r="C7" s="33"/>
      <c r="D7" s="7" t="s">
        <v>1</v>
      </c>
      <c r="E7" s="8"/>
    </row>
    <row r="8" spans="1:9" ht="48.75" customHeight="1">
      <c r="A8" s="34" t="s">
        <v>2</v>
      </c>
      <c r="B8" s="35"/>
      <c r="C8" s="9" t="s">
        <v>45</v>
      </c>
      <c r="D8" s="10" t="s">
        <v>3</v>
      </c>
      <c r="E8" s="11" t="s">
        <v>48</v>
      </c>
    </row>
    <row r="9" spans="1:9" ht="12.75" customHeight="1">
      <c r="A9" s="43" t="s">
        <v>4</v>
      </c>
      <c r="B9" s="44"/>
      <c r="C9" s="12" t="s">
        <v>5</v>
      </c>
      <c r="D9" s="13">
        <v>3</v>
      </c>
      <c r="E9" s="14">
        <v>4</v>
      </c>
    </row>
    <row r="10" spans="1:9" s="16" customFormat="1" ht="15" customHeight="1">
      <c r="A10" s="37" t="s">
        <v>6</v>
      </c>
      <c r="B10" s="38"/>
      <c r="C10" s="38"/>
      <c r="D10" s="38"/>
      <c r="E10" s="15">
        <f>E11+E12</f>
        <v>195911124</v>
      </c>
    </row>
    <row r="11" spans="1:9" s="16" customFormat="1" ht="15" customHeight="1">
      <c r="A11" s="39" t="s">
        <v>1</v>
      </c>
      <c r="B11" s="40"/>
      <c r="C11" s="41" t="s">
        <v>7</v>
      </c>
      <c r="D11" s="42"/>
      <c r="E11" s="17">
        <v>46238222</v>
      </c>
    </row>
    <row r="12" spans="1:9" s="16" customFormat="1" ht="15" customHeight="1">
      <c r="A12" s="39"/>
      <c r="B12" s="40"/>
      <c r="C12" s="41" t="s">
        <v>8</v>
      </c>
      <c r="D12" s="42"/>
      <c r="E12" s="17">
        <v>149672902</v>
      </c>
    </row>
    <row r="13" spans="1:9" s="16" customFormat="1" ht="15" customHeight="1">
      <c r="A13" s="37" t="s">
        <v>9</v>
      </c>
      <c r="B13" s="38"/>
      <c r="C13" s="38"/>
      <c r="D13" s="38"/>
      <c r="E13" s="15">
        <f>E14</f>
        <v>3334560</v>
      </c>
    </row>
    <row r="14" spans="1:9" s="16" customFormat="1" ht="15" customHeight="1">
      <c r="A14" s="39" t="s">
        <v>1</v>
      </c>
      <c r="B14" s="40"/>
      <c r="C14" s="41" t="s">
        <v>7</v>
      </c>
      <c r="D14" s="42"/>
      <c r="E14" s="17">
        <v>3334560</v>
      </c>
    </row>
    <row r="15" spans="1:9" s="16" customFormat="1" ht="15" customHeight="1">
      <c r="A15" s="37" t="s">
        <v>10</v>
      </c>
      <c r="B15" s="38"/>
      <c r="C15" s="38"/>
      <c r="D15" s="38"/>
      <c r="E15" s="15">
        <f>E16</f>
        <v>3677154</v>
      </c>
    </row>
    <row r="16" spans="1:9" s="16" customFormat="1" ht="15" customHeight="1">
      <c r="A16" s="39" t="s">
        <v>1</v>
      </c>
      <c r="B16" s="40"/>
      <c r="C16" s="41" t="s">
        <v>7</v>
      </c>
      <c r="D16" s="42"/>
      <c r="E16" s="17">
        <v>3677154</v>
      </c>
    </row>
    <row r="17" spans="1:5" s="16" customFormat="1" ht="15" customHeight="1">
      <c r="A17" s="37" t="s">
        <v>11</v>
      </c>
      <c r="B17" s="38"/>
      <c r="C17" s="38"/>
      <c r="D17" s="38"/>
      <c r="E17" s="15">
        <f>E18</f>
        <v>2322279</v>
      </c>
    </row>
    <row r="18" spans="1:5" s="16" customFormat="1" ht="15" customHeight="1">
      <c r="A18" s="39" t="s">
        <v>1</v>
      </c>
      <c r="B18" s="40"/>
      <c r="C18" s="41" t="s">
        <v>7</v>
      </c>
      <c r="D18" s="42"/>
      <c r="E18" s="17">
        <v>2322279</v>
      </c>
    </row>
    <row r="19" spans="1:5" s="16" customFormat="1" ht="15" customHeight="1">
      <c r="A19" s="37" t="s">
        <v>12</v>
      </c>
      <c r="B19" s="38"/>
      <c r="C19" s="38"/>
      <c r="D19" s="38"/>
      <c r="E19" s="15">
        <f>E20</f>
        <v>1528992</v>
      </c>
    </row>
    <row r="20" spans="1:5" s="16" customFormat="1" ht="15" customHeight="1">
      <c r="A20" s="39" t="s">
        <v>1</v>
      </c>
      <c r="B20" s="40"/>
      <c r="C20" s="41" t="s">
        <v>7</v>
      </c>
      <c r="D20" s="42"/>
      <c r="E20" s="17">
        <v>1528992</v>
      </c>
    </row>
    <row r="21" spans="1:5" s="16" customFormat="1" ht="15" customHeight="1">
      <c r="A21" s="37" t="s">
        <v>13</v>
      </c>
      <c r="B21" s="38"/>
      <c r="C21" s="38"/>
      <c r="D21" s="38"/>
      <c r="E21" s="15">
        <f>E22</f>
        <v>1171731</v>
      </c>
    </row>
    <row r="22" spans="1:5" s="16" customFormat="1" ht="15" customHeight="1">
      <c r="A22" s="39" t="s">
        <v>1</v>
      </c>
      <c r="B22" s="40"/>
      <c r="C22" s="41" t="s">
        <v>7</v>
      </c>
      <c r="D22" s="42"/>
      <c r="E22" s="17">
        <v>1171731</v>
      </c>
    </row>
    <row r="23" spans="1:5" s="16" customFormat="1" ht="15" customHeight="1">
      <c r="A23" s="37" t="s">
        <v>14</v>
      </c>
      <c r="B23" s="38"/>
      <c r="C23" s="38"/>
      <c r="D23" s="38"/>
      <c r="E23" s="15">
        <f>E24</f>
        <v>1148000</v>
      </c>
    </row>
    <row r="24" spans="1:5" s="16" customFormat="1" ht="15" customHeight="1">
      <c r="A24" s="39" t="s">
        <v>1</v>
      </c>
      <c r="B24" s="40"/>
      <c r="C24" s="41" t="s">
        <v>7</v>
      </c>
      <c r="D24" s="42"/>
      <c r="E24" s="17">
        <v>1148000</v>
      </c>
    </row>
    <row r="25" spans="1:5" s="16" customFormat="1" ht="15" customHeight="1">
      <c r="A25" s="37" t="s">
        <v>15</v>
      </c>
      <c r="B25" s="38"/>
      <c r="C25" s="38"/>
      <c r="D25" s="38"/>
      <c r="E25" s="15">
        <f>E26</f>
        <v>809084</v>
      </c>
    </row>
    <row r="26" spans="1:5" s="16" customFormat="1" ht="15" customHeight="1">
      <c r="A26" s="39" t="s">
        <v>1</v>
      </c>
      <c r="B26" s="40"/>
      <c r="C26" s="41" t="s">
        <v>7</v>
      </c>
      <c r="D26" s="42"/>
      <c r="E26" s="17">
        <v>809084</v>
      </c>
    </row>
    <row r="27" spans="1:5" s="16" customFormat="1" ht="27" customHeight="1">
      <c r="A27" s="37" t="s">
        <v>46</v>
      </c>
      <c r="B27" s="38"/>
      <c r="C27" s="38"/>
      <c r="D27" s="45"/>
      <c r="E27" s="15">
        <f>E28</f>
        <v>3274582</v>
      </c>
    </row>
    <row r="28" spans="1:5" s="16" customFormat="1" ht="15" customHeight="1">
      <c r="A28" s="39" t="s">
        <v>1</v>
      </c>
      <c r="B28" s="40"/>
      <c r="C28" s="41" t="s">
        <v>7</v>
      </c>
      <c r="D28" s="42"/>
      <c r="E28" s="17">
        <v>3274582</v>
      </c>
    </row>
    <row r="29" spans="1:5" s="16" customFormat="1" ht="15" customHeight="1">
      <c r="A29" s="37" t="s">
        <v>20</v>
      </c>
      <c r="B29" s="38"/>
      <c r="C29" s="38"/>
      <c r="D29" s="38"/>
      <c r="E29" s="15">
        <f>E30+E31</f>
        <v>10730000</v>
      </c>
    </row>
    <row r="30" spans="1:5" s="16" customFormat="1" ht="15" customHeight="1">
      <c r="A30" s="39" t="s">
        <v>1</v>
      </c>
      <c r="B30" s="40"/>
      <c r="C30" s="41" t="s">
        <v>7</v>
      </c>
      <c r="D30" s="42"/>
      <c r="E30" s="17">
        <v>10715000</v>
      </c>
    </row>
    <row r="31" spans="1:5" s="16" customFormat="1" ht="15" customHeight="1">
      <c r="A31" s="39"/>
      <c r="B31" s="40"/>
      <c r="C31" s="41" t="s">
        <v>8</v>
      </c>
      <c r="D31" s="42"/>
      <c r="E31" s="17">
        <v>15000</v>
      </c>
    </row>
    <row r="32" spans="1:5" s="16" customFormat="1" ht="15" customHeight="1">
      <c r="A32" s="37" t="s">
        <v>21</v>
      </c>
      <c r="B32" s="38"/>
      <c r="C32" s="38"/>
      <c r="D32" s="38"/>
      <c r="E32" s="15">
        <f>+E33+E34</f>
        <v>26481883</v>
      </c>
    </row>
    <row r="33" spans="1:5" s="16" customFormat="1" ht="15" customHeight="1">
      <c r="A33" s="39" t="s">
        <v>1</v>
      </c>
      <c r="B33" s="40"/>
      <c r="C33" s="41" t="s">
        <v>7</v>
      </c>
      <c r="D33" s="42"/>
      <c r="E33" s="17">
        <v>13055365</v>
      </c>
    </row>
    <row r="34" spans="1:5" s="16" customFormat="1" ht="15" customHeight="1">
      <c r="A34" s="39"/>
      <c r="B34" s="40"/>
      <c r="C34" s="41" t="s">
        <v>8</v>
      </c>
      <c r="D34" s="42"/>
      <c r="E34" s="17">
        <v>13426518</v>
      </c>
    </row>
    <row r="35" spans="1:5" s="16" customFormat="1" ht="15" customHeight="1">
      <c r="A35" s="37" t="s">
        <v>22</v>
      </c>
      <c r="B35" s="38"/>
      <c r="C35" s="38"/>
      <c r="D35" s="38"/>
      <c r="E35" s="15">
        <f>E36+E37</f>
        <v>144645900</v>
      </c>
    </row>
    <row r="36" spans="1:5" s="16" customFormat="1" ht="15" customHeight="1">
      <c r="A36" s="39" t="s">
        <v>1</v>
      </c>
      <c r="B36" s="40"/>
      <c r="C36" s="41" t="s">
        <v>7</v>
      </c>
      <c r="D36" s="42"/>
      <c r="E36" s="17">
        <v>144145900</v>
      </c>
    </row>
    <row r="37" spans="1:5" s="16" customFormat="1" ht="15" customHeight="1">
      <c r="A37" s="39"/>
      <c r="B37" s="40"/>
      <c r="C37" s="41" t="s">
        <v>8</v>
      </c>
      <c r="D37" s="42"/>
      <c r="E37" s="17">
        <v>500000</v>
      </c>
    </row>
    <row r="38" spans="1:5" s="16" customFormat="1" ht="15" customHeight="1">
      <c r="A38" s="37" t="s">
        <v>23</v>
      </c>
      <c r="B38" s="38"/>
      <c r="C38" s="38"/>
      <c r="D38" s="38"/>
      <c r="E38" s="15">
        <f>E39+E40</f>
        <v>3504177</v>
      </c>
    </row>
    <row r="39" spans="1:5" s="16" customFormat="1" ht="15" customHeight="1">
      <c r="A39" s="39" t="s">
        <v>1</v>
      </c>
      <c r="B39" s="40"/>
      <c r="C39" s="41" t="s">
        <v>7</v>
      </c>
      <c r="D39" s="42"/>
      <c r="E39" s="17">
        <v>3267050</v>
      </c>
    </row>
    <row r="40" spans="1:5" s="16" customFormat="1" ht="15" customHeight="1">
      <c r="A40" s="39"/>
      <c r="B40" s="40"/>
      <c r="C40" s="41" t="s">
        <v>8</v>
      </c>
      <c r="D40" s="42"/>
      <c r="E40" s="17">
        <v>237127</v>
      </c>
    </row>
    <row r="41" spans="1:5" s="16" customFormat="1" ht="15" customHeight="1">
      <c r="A41" s="37" t="s">
        <v>24</v>
      </c>
      <c r="B41" s="38"/>
      <c r="C41" s="38"/>
      <c r="D41" s="38"/>
      <c r="E41" s="15">
        <f>E42</f>
        <v>6500000</v>
      </c>
    </row>
    <row r="42" spans="1:5" s="16" customFormat="1" ht="15" customHeight="1">
      <c r="A42" s="39" t="s">
        <v>1</v>
      </c>
      <c r="B42" s="40"/>
      <c r="C42" s="41" t="s">
        <v>7</v>
      </c>
      <c r="D42" s="42"/>
      <c r="E42" s="17">
        <v>6500000</v>
      </c>
    </row>
    <row r="43" spans="1:5" s="16" customFormat="1" ht="15" customHeight="1">
      <c r="A43" s="37" t="s">
        <v>25</v>
      </c>
      <c r="B43" s="38"/>
      <c r="C43" s="38"/>
      <c r="D43" s="38"/>
      <c r="E43" s="15">
        <f>E44+E45</f>
        <v>5301995</v>
      </c>
    </row>
    <row r="44" spans="1:5" s="16" customFormat="1" ht="15" customHeight="1">
      <c r="A44" s="39" t="s">
        <v>1</v>
      </c>
      <c r="B44" s="40"/>
      <c r="C44" s="41" t="s">
        <v>7</v>
      </c>
      <c r="D44" s="42"/>
      <c r="E44" s="17">
        <v>3951995</v>
      </c>
    </row>
    <row r="45" spans="1:5" s="16" customFormat="1" ht="15" customHeight="1">
      <c r="A45" s="39"/>
      <c r="B45" s="40"/>
      <c r="C45" s="41" t="s">
        <v>8</v>
      </c>
      <c r="D45" s="42"/>
      <c r="E45" s="17">
        <v>1350000</v>
      </c>
    </row>
    <row r="46" spans="1:5" s="16" customFormat="1" ht="15" customHeight="1">
      <c r="A46" s="37" t="s">
        <v>26</v>
      </c>
      <c r="B46" s="38"/>
      <c r="C46" s="38"/>
      <c r="D46" s="38"/>
      <c r="E46" s="15">
        <f>E47+E48</f>
        <v>122283543</v>
      </c>
    </row>
    <row r="47" spans="1:5" s="16" customFormat="1" ht="15" customHeight="1">
      <c r="A47" s="39" t="s">
        <v>1</v>
      </c>
      <c r="B47" s="40"/>
      <c r="C47" s="41" t="s">
        <v>7</v>
      </c>
      <c r="D47" s="42"/>
      <c r="E47" s="17">
        <v>61611109</v>
      </c>
    </row>
    <row r="48" spans="1:5" s="16" customFormat="1" ht="15" customHeight="1">
      <c r="A48" s="39"/>
      <c r="B48" s="40"/>
      <c r="C48" s="41" t="s">
        <v>8</v>
      </c>
      <c r="D48" s="42"/>
      <c r="E48" s="17">
        <v>60672434</v>
      </c>
    </row>
    <row r="49" spans="1:5" s="16" customFormat="1" ht="15" customHeight="1">
      <c r="A49" s="37" t="s">
        <v>27</v>
      </c>
      <c r="B49" s="38"/>
      <c r="C49" s="38"/>
      <c r="D49" s="38"/>
      <c r="E49" s="15">
        <f>E50+E51</f>
        <v>5895322</v>
      </c>
    </row>
    <row r="50" spans="1:5" s="16" customFormat="1" ht="15" customHeight="1">
      <c r="A50" s="51" t="s">
        <v>1</v>
      </c>
      <c r="B50" s="52"/>
      <c r="C50" s="41" t="s">
        <v>7</v>
      </c>
      <c r="D50" s="46"/>
      <c r="E50" s="17">
        <v>3195322</v>
      </c>
    </row>
    <row r="51" spans="1:5" s="16" customFormat="1" ht="15" customHeight="1">
      <c r="A51" s="53"/>
      <c r="B51" s="54"/>
      <c r="C51" s="47" t="s">
        <v>8</v>
      </c>
      <c r="D51" s="48"/>
      <c r="E51" s="18">
        <v>2700000</v>
      </c>
    </row>
    <row r="52" spans="1:5" s="16" customFormat="1" ht="19.5" customHeight="1">
      <c r="A52" s="53"/>
      <c r="B52" s="54"/>
      <c r="C52" s="57" t="s">
        <v>53</v>
      </c>
      <c r="D52" s="58"/>
      <c r="E52" s="15">
        <f>E53</f>
        <v>83899</v>
      </c>
    </row>
    <row r="53" spans="1:5" s="16" customFormat="1" ht="17.25" customHeight="1">
      <c r="A53" s="55"/>
      <c r="B53" s="56"/>
      <c r="C53" s="47" t="s">
        <v>7</v>
      </c>
      <c r="D53" s="48"/>
      <c r="E53" s="18">
        <v>83899</v>
      </c>
    </row>
    <row r="54" spans="1:5" s="16" customFormat="1" ht="15" customHeight="1">
      <c r="A54" s="49" t="s">
        <v>28</v>
      </c>
      <c r="B54" s="50"/>
      <c r="C54" s="50"/>
      <c r="D54" s="50"/>
      <c r="E54" s="19">
        <f>E55+E56</f>
        <v>10015200</v>
      </c>
    </row>
    <row r="55" spans="1:5" s="16" customFormat="1" ht="15" customHeight="1">
      <c r="A55" s="39" t="s">
        <v>1</v>
      </c>
      <c r="B55" s="40"/>
      <c r="C55" s="41" t="s">
        <v>7</v>
      </c>
      <c r="D55" s="42"/>
      <c r="E55" s="17">
        <v>2130200</v>
      </c>
    </row>
    <row r="56" spans="1:5" s="16" customFormat="1" ht="15" customHeight="1">
      <c r="A56" s="39"/>
      <c r="B56" s="40"/>
      <c r="C56" s="41" t="s">
        <v>8</v>
      </c>
      <c r="D56" s="42"/>
      <c r="E56" s="17">
        <v>7885000</v>
      </c>
    </row>
    <row r="57" spans="1:5" s="16" customFormat="1" ht="15" customHeight="1">
      <c r="A57" s="37" t="s">
        <v>29</v>
      </c>
      <c r="B57" s="38"/>
      <c r="C57" s="38"/>
      <c r="D57" s="38"/>
      <c r="E57" s="15">
        <f>E58+E59</f>
        <v>801100</v>
      </c>
    </row>
    <row r="58" spans="1:5" s="16" customFormat="1" ht="15" customHeight="1">
      <c r="A58" s="39" t="s">
        <v>1</v>
      </c>
      <c r="B58" s="40"/>
      <c r="C58" s="41" t="s">
        <v>7</v>
      </c>
      <c r="D58" s="42"/>
      <c r="E58" s="17">
        <v>451100</v>
      </c>
    </row>
    <row r="59" spans="1:5" s="16" customFormat="1" ht="15" customHeight="1">
      <c r="A59" s="20"/>
      <c r="B59" s="21"/>
      <c r="C59" s="41" t="s">
        <v>8</v>
      </c>
      <c r="D59" s="42"/>
      <c r="E59" s="17">
        <v>350000</v>
      </c>
    </row>
    <row r="60" spans="1:5" s="16" customFormat="1" ht="15" customHeight="1">
      <c r="A60" s="37" t="s">
        <v>30</v>
      </c>
      <c r="B60" s="38"/>
      <c r="C60" s="38"/>
      <c r="D60" s="38"/>
      <c r="E60" s="15">
        <f>E61</f>
        <v>72663677</v>
      </c>
    </row>
    <row r="61" spans="1:5" s="16" customFormat="1" ht="15" customHeight="1">
      <c r="A61" s="39" t="s">
        <v>1</v>
      </c>
      <c r="B61" s="40"/>
      <c r="C61" s="41" t="s">
        <v>7</v>
      </c>
      <c r="D61" s="42"/>
      <c r="E61" s="17">
        <v>72663677</v>
      </c>
    </row>
    <row r="62" spans="1:5" s="16" customFormat="1" ht="15" customHeight="1">
      <c r="A62" s="37" t="s">
        <v>31</v>
      </c>
      <c r="B62" s="38"/>
      <c r="C62" s="38"/>
      <c r="D62" s="38"/>
      <c r="E62" s="15">
        <f>E63+E64</f>
        <v>18166449</v>
      </c>
    </row>
    <row r="63" spans="1:5" s="16" customFormat="1" ht="15" customHeight="1">
      <c r="A63" s="39" t="s">
        <v>1</v>
      </c>
      <c r="B63" s="40"/>
      <c r="C63" s="41" t="s">
        <v>7</v>
      </c>
      <c r="D63" s="42"/>
      <c r="E63" s="17">
        <v>11284973</v>
      </c>
    </row>
    <row r="64" spans="1:5" s="16" customFormat="1" ht="15" customHeight="1">
      <c r="A64" s="39"/>
      <c r="B64" s="40"/>
      <c r="C64" s="41" t="s">
        <v>8</v>
      </c>
      <c r="D64" s="42"/>
      <c r="E64" s="17">
        <v>6881476</v>
      </c>
    </row>
    <row r="65" spans="1:5" s="16" customFormat="1" ht="15" customHeight="1">
      <c r="A65" s="37" t="s">
        <v>32</v>
      </c>
      <c r="B65" s="38"/>
      <c r="C65" s="38"/>
      <c r="D65" s="38"/>
      <c r="E65" s="15">
        <f>E66</f>
        <v>5355000</v>
      </c>
    </row>
    <row r="66" spans="1:5" s="16" customFormat="1" ht="15" customHeight="1">
      <c r="A66" s="39" t="s">
        <v>1</v>
      </c>
      <c r="B66" s="40"/>
      <c r="C66" s="41" t="s">
        <v>7</v>
      </c>
      <c r="D66" s="42"/>
      <c r="E66" s="17">
        <v>5355000</v>
      </c>
    </row>
    <row r="67" spans="1:5" s="16" customFormat="1" ht="15" customHeight="1">
      <c r="A67" s="37" t="s">
        <v>47</v>
      </c>
      <c r="B67" s="38"/>
      <c r="C67" s="38"/>
      <c r="D67" s="38"/>
      <c r="E67" s="15">
        <f>E68</f>
        <v>12350102</v>
      </c>
    </row>
    <row r="68" spans="1:5" s="16" customFormat="1" ht="15" customHeight="1">
      <c r="A68" s="39" t="s">
        <v>1</v>
      </c>
      <c r="B68" s="40"/>
      <c r="C68" s="41" t="s">
        <v>7</v>
      </c>
      <c r="D68" s="42"/>
      <c r="E68" s="17">
        <v>12350102</v>
      </c>
    </row>
    <row r="69" spans="1:5" s="16" customFormat="1" ht="15" customHeight="1">
      <c r="A69" s="37" t="s">
        <v>33</v>
      </c>
      <c r="B69" s="38"/>
      <c r="C69" s="38"/>
      <c r="D69" s="38"/>
      <c r="E69" s="15">
        <f>E70+E71</f>
        <v>60201325</v>
      </c>
    </row>
    <row r="70" spans="1:5" s="16" customFormat="1" ht="15" customHeight="1">
      <c r="A70" s="39" t="s">
        <v>1</v>
      </c>
      <c r="B70" s="40"/>
      <c r="C70" s="41" t="s">
        <v>7</v>
      </c>
      <c r="D70" s="42"/>
      <c r="E70" s="17">
        <v>2094980</v>
      </c>
    </row>
    <row r="71" spans="1:5" s="16" customFormat="1" ht="15" customHeight="1">
      <c r="A71" s="39"/>
      <c r="B71" s="40"/>
      <c r="C71" s="41" t="s">
        <v>8</v>
      </c>
      <c r="D71" s="42"/>
      <c r="E71" s="17">
        <v>58106345</v>
      </c>
    </row>
    <row r="72" spans="1:5" s="16" customFormat="1" ht="15" customHeight="1">
      <c r="A72" s="37" t="s">
        <v>34</v>
      </c>
      <c r="B72" s="38"/>
      <c r="C72" s="38"/>
      <c r="D72" s="38"/>
      <c r="E72" s="15">
        <f>E73</f>
        <v>100000</v>
      </c>
    </row>
    <row r="73" spans="1:5" s="16" customFormat="1" ht="15" customHeight="1">
      <c r="A73" s="39" t="s">
        <v>1</v>
      </c>
      <c r="B73" s="40"/>
      <c r="C73" s="41" t="s">
        <v>7</v>
      </c>
      <c r="D73" s="42"/>
      <c r="E73" s="17">
        <v>100000</v>
      </c>
    </row>
    <row r="74" spans="1:5" s="16" customFormat="1" ht="15" customHeight="1">
      <c r="A74" s="37" t="s">
        <v>35</v>
      </c>
      <c r="B74" s="38"/>
      <c r="C74" s="38"/>
      <c r="D74" s="38"/>
      <c r="E74" s="15">
        <f>E75</f>
        <v>1322369</v>
      </c>
    </row>
    <row r="75" spans="1:5" s="16" customFormat="1" ht="15" customHeight="1">
      <c r="A75" s="39" t="s">
        <v>1</v>
      </c>
      <c r="B75" s="40"/>
      <c r="C75" s="41" t="s">
        <v>7</v>
      </c>
      <c r="D75" s="42"/>
      <c r="E75" s="17">
        <v>1322369</v>
      </c>
    </row>
    <row r="76" spans="1:5" s="16" customFormat="1" ht="15" customHeight="1">
      <c r="A76" s="37" t="s">
        <v>36</v>
      </c>
      <c r="B76" s="38"/>
      <c r="C76" s="38"/>
      <c r="D76" s="38"/>
      <c r="E76" s="15">
        <f>E77+E78</f>
        <v>1864800</v>
      </c>
    </row>
    <row r="77" spans="1:5" s="16" customFormat="1" ht="15" customHeight="1">
      <c r="A77" s="39" t="s">
        <v>1</v>
      </c>
      <c r="B77" s="40"/>
      <c r="C77" s="41" t="s">
        <v>7</v>
      </c>
      <c r="D77" s="42"/>
      <c r="E77" s="17">
        <v>1275800</v>
      </c>
    </row>
    <row r="78" spans="1:5" s="16" customFormat="1" ht="15" customHeight="1">
      <c r="A78" s="39" t="s">
        <v>1</v>
      </c>
      <c r="B78" s="40"/>
      <c r="C78" s="41" t="s">
        <v>8</v>
      </c>
      <c r="D78" s="42"/>
      <c r="E78" s="17">
        <v>589000</v>
      </c>
    </row>
    <row r="79" spans="1:5" s="16" customFormat="1" ht="15" customHeight="1">
      <c r="A79" s="37" t="s">
        <v>37</v>
      </c>
      <c r="B79" s="38"/>
      <c r="C79" s="38"/>
      <c r="D79" s="38"/>
      <c r="E79" s="15">
        <f>+E80</f>
        <v>7811037</v>
      </c>
    </row>
    <row r="80" spans="1:5" s="16" customFormat="1" ht="15" customHeight="1">
      <c r="A80" s="39" t="s">
        <v>1</v>
      </c>
      <c r="B80" s="40"/>
      <c r="C80" s="41" t="s">
        <v>7</v>
      </c>
      <c r="D80" s="42"/>
      <c r="E80" s="17">
        <v>7811037</v>
      </c>
    </row>
    <row r="81" spans="1:5" s="16" customFormat="1" ht="15" customHeight="1">
      <c r="A81" s="37" t="s">
        <v>38</v>
      </c>
      <c r="B81" s="38"/>
      <c r="C81" s="38"/>
      <c r="D81" s="38"/>
      <c r="E81" s="15">
        <f>E82</f>
        <v>1092000</v>
      </c>
    </row>
    <row r="82" spans="1:5" s="16" customFormat="1" ht="15" customHeight="1">
      <c r="A82" s="39" t="s">
        <v>1</v>
      </c>
      <c r="B82" s="40"/>
      <c r="C82" s="41" t="s">
        <v>7</v>
      </c>
      <c r="D82" s="42"/>
      <c r="E82" s="17">
        <v>1092000</v>
      </c>
    </row>
    <row r="83" spans="1:5" s="16" customFormat="1" ht="15" customHeight="1">
      <c r="A83" s="37" t="s">
        <v>39</v>
      </c>
      <c r="B83" s="38"/>
      <c r="C83" s="38"/>
      <c r="D83" s="38"/>
      <c r="E83" s="15">
        <f>E84</f>
        <v>614000</v>
      </c>
    </row>
    <row r="84" spans="1:5" s="16" customFormat="1" ht="15" customHeight="1">
      <c r="A84" s="39" t="s">
        <v>1</v>
      </c>
      <c r="B84" s="40"/>
      <c r="C84" s="41" t="s">
        <v>7</v>
      </c>
      <c r="D84" s="42"/>
      <c r="E84" s="17">
        <v>614000</v>
      </c>
    </row>
    <row r="85" spans="1:5" s="16" customFormat="1" ht="15" customHeight="1">
      <c r="A85" s="37" t="s">
        <v>40</v>
      </c>
      <c r="B85" s="38"/>
      <c r="C85" s="38"/>
      <c r="D85" s="38"/>
      <c r="E85" s="15">
        <f>E86+E87</f>
        <v>24136852</v>
      </c>
    </row>
    <row r="86" spans="1:5" s="16" customFormat="1" ht="15" customHeight="1">
      <c r="A86" s="39" t="s">
        <v>1</v>
      </c>
      <c r="B86" s="40"/>
      <c r="C86" s="41" t="s">
        <v>7</v>
      </c>
      <c r="D86" s="42"/>
      <c r="E86" s="17">
        <v>3486852</v>
      </c>
    </row>
    <row r="87" spans="1:5" s="16" customFormat="1" ht="15" customHeight="1">
      <c r="A87" s="39"/>
      <c r="B87" s="40"/>
      <c r="C87" s="41" t="s">
        <v>8</v>
      </c>
      <c r="D87" s="42"/>
      <c r="E87" s="17">
        <v>20650000</v>
      </c>
    </row>
    <row r="88" spans="1:5" s="16" customFormat="1" ht="15" customHeight="1">
      <c r="A88" s="37" t="s">
        <v>16</v>
      </c>
      <c r="B88" s="38"/>
      <c r="C88" s="38"/>
      <c r="D88" s="38"/>
      <c r="E88" s="15">
        <v>852426</v>
      </c>
    </row>
    <row r="89" spans="1:5" s="16" customFormat="1" ht="15" customHeight="1">
      <c r="A89" s="39" t="s">
        <v>1</v>
      </c>
      <c r="B89" s="40"/>
      <c r="C89" s="41" t="s">
        <v>7</v>
      </c>
      <c r="D89" s="42"/>
      <c r="E89" s="17">
        <v>852426</v>
      </c>
    </row>
    <row r="90" spans="1:5" s="16" customFormat="1" ht="15" customHeight="1">
      <c r="A90" s="37" t="s">
        <v>17</v>
      </c>
      <c r="B90" s="38"/>
      <c r="C90" s="38"/>
      <c r="D90" s="38"/>
      <c r="E90" s="15">
        <f>E92+E91</f>
        <v>49733391</v>
      </c>
    </row>
    <row r="91" spans="1:5" s="16" customFormat="1" ht="15" customHeight="1">
      <c r="A91" s="22"/>
      <c r="B91" s="23"/>
      <c r="C91" s="41" t="s">
        <v>7</v>
      </c>
      <c r="D91" s="42"/>
      <c r="E91" s="24">
        <v>48599391</v>
      </c>
    </row>
    <row r="92" spans="1:5" s="16" customFormat="1" ht="15" customHeight="1">
      <c r="A92" s="39" t="s">
        <v>1</v>
      </c>
      <c r="B92" s="40"/>
      <c r="C92" s="41" t="s">
        <v>8</v>
      </c>
      <c r="D92" s="42"/>
      <c r="E92" s="17">
        <v>1134000</v>
      </c>
    </row>
    <row r="93" spans="1:5" s="16" customFormat="1" ht="15" customHeight="1">
      <c r="A93" s="37" t="s">
        <v>42</v>
      </c>
      <c r="B93" s="38"/>
      <c r="C93" s="38"/>
      <c r="D93" s="38"/>
      <c r="E93" s="15">
        <f>E94+E95</f>
        <v>8220027</v>
      </c>
    </row>
    <row r="94" spans="1:5" s="16" customFormat="1" ht="15" customHeight="1">
      <c r="A94" s="39" t="s">
        <v>1</v>
      </c>
      <c r="B94" s="40"/>
      <c r="C94" s="41" t="s">
        <v>7</v>
      </c>
      <c r="D94" s="42"/>
      <c r="E94" s="17">
        <v>1478058</v>
      </c>
    </row>
    <row r="95" spans="1:5" s="16" customFormat="1" ht="15" customHeight="1">
      <c r="A95" s="39"/>
      <c r="B95" s="40"/>
      <c r="C95" s="41" t="s">
        <v>8</v>
      </c>
      <c r="D95" s="42"/>
      <c r="E95" s="17">
        <v>6741969</v>
      </c>
    </row>
    <row r="96" spans="1:5" s="16" customFormat="1" ht="15" customHeight="1">
      <c r="A96" s="37" t="s">
        <v>18</v>
      </c>
      <c r="B96" s="38"/>
      <c r="C96" s="38"/>
      <c r="D96" s="38"/>
      <c r="E96" s="15">
        <f>E97</f>
        <v>5449618</v>
      </c>
    </row>
    <row r="97" spans="1:5" s="16" customFormat="1" ht="15" customHeight="1">
      <c r="A97" s="39" t="s">
        <v>1</v>
      </c>
      <c r="B97" s="40"/>
      <c r="C97" s="41" t="s">
        <v>7</v>
      </c>
      <c r="D97" s="42"/>
      <c r="E97" s="17">
        <v>5449618</v>
      </c>
    </row>
    <row r="98" spans="1:5" s="16" customFormat="1" ht="15" customHeight="1">
      <c r="A98" s="37" t="s">
        <v>19</v>
      </c>
      <c r="B98" s="38"/>
      <c r="C98" s="38"/>
      <c r="D98" s="38"/>
      <c r="E98" s="15">
        <f>E99</f>
        <v>2234609</v>
      </c>
    </row>
    <row r="99" spans="1:5" s="16" customFormat="1" ht="15" customHeight="1">
      <c r="A99" s="39" t="s">
        <v>1</v>
      </c>
      <c r="B99" s="40"/>
      <c r="C99" s="41" t="s">
        <v>7</v>
      </c>
      <c r="D99" s="42"/>
      <c r="E99" s="17">
        <v>2234609</v>
      </c>
    </row>
    <row r="100" spans="1:5" s="16" customFormat="1" ht="15" customHeight="1">
      <c r="A100" s="37" t="s">
        <v>41</v>
      </c>
      <c r="B100" s="38"/>
      <c r="C100" s="38"/>
      <c r="D100" s="38"/>
      <c r="E100" s="15">
        <f>E101</f>
        <v>760000</v>
      </c>
    </row>
    <row r="101" spans="1:5" s="16" customFormat="1" ht="15" customHeight="1">
      <c r="A101" s="39" t="s">
        <v>1</v>
      </c>
      <c r="B101" s="40"/>
      <c r="C101" s="41" t="s">
        <v>7</v>
      </c>
      <c r="D101" s="42"/>
      <c r="E101" s="17">
        <v>760000</v>
      </c>
    </row>
    <row r="102" spans="1:5" s="16" customFormat="1" ht="15" customHeight="1">
      <c r="A102" s="37" t="s">
        <v>43</v>
      </c>
      <c r="B102" s="38"/>
      <c r="C102" s="38"/>
      <c r="D102" s="38"/>
      <c r="E102" s="15">
        <f>E103</f>
        <v>699410</v>
      </c>
    </row>
    <row r="103" spans="1:5" s="16" customFormat="1" ht="15" customHeight="1">
      <c r="A103" s="39" t="s">
        <v>1</v>
      </c>
      <c r="B103" s="40"/>
      <c r="C103" s="64" t="s">
        <v>7</v>
      </c>
      <c r="D103" s="65"/>
      <c r="E103" s="25">
        <v>699410</v>
      </c>
    </row>
    <row r="104" spans="1:5" ht="22.5" customHeight="1">
      <c r="A104" s="61" t="s">
        <v>44</v>
      </c>
      <c r="B104" s="62"/>
      <c r="C104" s="62"/>
      <c r="D104" s="63"/>
      <c r="E104" s="26">
        <f>+E10+E13+E15+E17+E19+E21+E23+E25+E27+E29+E32+E35+E38+E41+E43+E46+E49+E54+E57+E60+E62+E65+E67+E69+E72+E74+E76+E79+E81+E83+E85+E88+E90+E93+E96+E98+E100+E102+E52</f>
        <v>823047617</v>
      </c>
    </row>
    <row r="105" spans="1:5" s="29" customFormat="1">
      <c r="A105" s="27"/>
      <c r="B105" s="27"/>
      <c r="C105" s="27"/>
      <c r="D105" s="27"/>
      <c r="E105" s="28"/>
    </row>
    <row r="106" spans="1:5" ht="37.5" customHeight="1">
      <c r="A106" s="32" t="s">
        <v>54</v>
      </c>
      <c r="B106" s="32"/>
      <c r="C106" s="32"/>
      <c r="D106" s="32"/>
      <c r="E106" s="32"/>
    </row>
    <row r="107" spans="1:5">
      <c r="D107" s="30" t="s">
        <v>50</v>
      </c>
      <c r="E107" s="31">
        <f>+'[1]Zal. Nr_3_wydatki'!$T$17</f>
        <v>823047617</v>
      </c>
    </row>
    <row r="108" spans="1:5">
      <c r="D108" s="30" t="s">
        <v>51</v>
      </c>
      <c r="E108" s="31">
        <f>+E104-E107</f>
        <v>0</v>
      </c>
    </row>
    <row r="109" spans="1:5">
      <c r="D109" s="30" t="s">
        <v>52</v>
      </c>
      <c r="E109" s="31">
        <f>+E11+E14+E16+E18+E20+E22+E24+E26+E28+E30+E33+E36+E39+E42+E44+E47+E50+E55+E58+E61+E63+E66+E68+E70+E73+E75+E77+E80+E82+E84+E86+E89+E91+E94+E97+E99+E101+E103+E53</f>
        <v>492135846</v>
      </c>
    </row>
    <row r="112" spans="1:5">
      <c r="E112" s="31"/>
    </row>
    <row r="115" spans="5:5">
      <c r="E115" s="31"/>
    </row>
  </sheetData>
  <mergeCells count="142">
    <mergeCell ref="A1:E1"/>
    <mergeCell ref="A2:E2"/>
    <mergeCell ref="A3:E3"/>
    <mergeCell ref="A104:D104"/>
    <mergeCell ref="A100:D100"/>
    <mergeCell ref="A101:B101"/>
    <mergeCell ref="C101:D101"/>
    <mergeCell ref="A102:D102"/>
    <mergeCell ref="A103:B103"/>
    <mergeCell ref="C103:D103"/>
    <mergeCell ref="A96:D96"/>
    <mergeCell ref="A97:B97"/>
    <mergeCell ref="C97:D97"/>
    <mergeCell ref="A98:D98"/>
    <mergeCell ref="A99:B99"/>
    <mergeCell ref="C99:D99"/>
    <mergeCell ref="A90:D90"/>
    <mergeCell ref="A92:B92"/>
    <mergeCell ref="C92:D92"/>
    <mergeCell ref="A93:D93"/>
    <mergeCell ref="A94:B95"/>
    <mergeCell ref="C94:D94"/>
    <mergeCell ref="C95:D95"/>
    <mergeCell ref="A88:D88"/>
    <mergeCell ref="A89:B89"/>
    <mergeCell ref="C89:D89"/>
    <mergeCell ref="A85:D85"/>
    <mergeCell ref="A86:B87"/>
    <mergeCell ref="C86:D86"/>
    <mergeCell ref="C87:D87"/>
    <mergeCell ref="C91:D91"/>
    <mergeCell ref="A83:D83"/>
    <mergeCell ref="A84:B84"/>
    <mergeCell ref="C84:D84"/>
    <mergeCell ref="A79:D79"/>
    <mergeCell ref="A80:B80"/>
    <mergeCell ref="C80:D80"/>
    <mergeCell ref="A81:D81"/>
    <mergeCell ref="A82:B82"/>
    <mergeCell ref="C82:D82"/>
    <mergeCell ref="A78:B78"/>
    <mergeCell ref="C78:D78"/>
    <mergeCell ref="A76:D76"/>
    <mergeCell ref="A77:B77"/>
    <mergeCell ref="C77:D77"/>
    <mergeCell ref="A72:D72"/>
    <mergeCell ref="A73:B73"/>
    <mergeCell ref="C73:D73"/>
    <mergeCell ref="A74:D74"/>
    <mergeCell ref="A75:B75"/>
    <mergeCell ref="C75:D75"/>
    <mergeCell ref="A67:D67"/>
    <mergeCell ref="A68:B68"/>
    <mergeCell ref="C68:D68"/>
    <mergeCell ref="A69:D69"/>
    <mergeCell ref="A70:B71"/>
    <mergeCell ref="C70:D70"/>
    <mergeCell ref="C71:D71"/>
    <mergeCell ref="A62:D62"/>
    <mergeCell ref="A63:B64"/>
    <mergeCell ref="C63:D63"/>
    <mergeCell ref="C64:D64"/>
    <mergeCell ref="A65:D65"/>
    <mergeCell ref="A66:B66"/>
    <mergeCell ref="C66:D66"/>
    <mergeCell ref="A57:D57"/>
    <mergeCell ref="A58:B58"/>
    <mergeCell ref="C58:D58"/>
    <mergeCell ref="A60:D60"/>
    <mergeCell ref="A61:B61"/>
    <mergeCell ref="C61:D61"/>
    <mergeCell ref="A49:D49"/>
    <mergeCell ref="C50:D50"/>
    <mergeCell ref="C51:D51"/>
    <mergeCell ref="A54:D54"/>
    <mergeCell ref="A55:B56"/>
    <mergeCell ref="C55:D55"/>
    <mergeCell ref="C56:D56"/>
    <mergeCell ref="C59:D59"/>
    <mergeCell ref="A50:B53"/>
    <mergeCell ref="C52:D52"/>
    <mergeCell ref="C53:D53"/>
    <mergeCell ref="A43:D43"/>
    <mergeCell ref="A44:B45"/>
    <mergeCell ref="C44:D44"/>
    <mergeCell ref="C45:D45"/>
    <mergeCell ref="A46:D46"/>
    <mergeCell ref="A47:B48"/>
    <mergeCell ref="C47:D47"/>
    <mergeCell ref="C48:D48"/>
    <mergeCell ref="A38:D38"/>
    <mergeCell ref="A39:B40"/>
    <mergeCell ref="C39:D39"/>
    <mergeCell ref="C40:D40"/>
    <mergeCell ref="A41:D41"/>
    <mergeCell ref="A42:B42"/>
    <mergeCell ref="C42:D42"/>
    <mergeCell ref="A35:D35"/>
    <mergeCell ref="A36:B37"/>
    <mergeCell ref="C36:D36"/>
    <mergeCell ref="C37:D37"/>
    <mergeCell ref="A29:D29"/>
    <mergeCell ref="A30:B31"/>
    <mergeCell ref="C30:D30"/>
    <mergeCell ref="C31:D31"/>
    <mergeCell ref="A32:D32"/>
    <mergeCell ref="A33:B34"/>
    <mergeCell ref="C33:D33"/>
    <mergeCell ref="C34:D34"/>
    <mergeCell ref="A27:D27"/>
    <mergeCell ref="A28:B28"/>
    <mergeCell ref="C28:D28"/>
    <mergeCell ref="A21:D21"/>
    <mergeCell ref="A22:B22"/>
    <mergeCell ref="C22:D22"/>
    <mergeCell ref="A23:D23"/>
    <mergeCell ref="A24:B24"/>
    <mergeCell ref="C24:D24"/>
    <mergeCell ref="A106:E106"/>
    <mergeCell ref="A7:C7"/>
    <mergeCell ref="A8:B8"/>
    <mergeCell ref="A5:E5"/>
    <mergeCell ref="A13:D13"/>
    <mergeCell ref="A14:B14"/>
    <mergeCell ref="C14:D14"/>
    <mergeCell ref="A9:B9"/>
    <mergeCell ref="A10:D10"/>
    <mergeCell ref="A11:B12"/>
    <mergeCell ref="C11:D11"/>
    <mergeCell ref="C12:D12"/>
    <mergeCell ref="A17:D17"/>
    <mergeCell ref="A18:B18"/>
    <mergeCell ref="C18:D18"/>
    <mergeCell ref="A19:D19"/>
    <mergeCell ref="A20:B20"/>
    <mergeCell ref="C20:D20"/>
    <mergeCell ref="A15:D15"/>
    <mergeCell ref="A16:B16"/>
    <mergeCell ref="C16:D16"/>
    <mergeCell ref="A25:D25"/>
    <mergeCell ref="A26:B26"/>
    <mergeCell ref="C26:D26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Footer>&amp;C&amp;P</oddFooter>
  </headerFooter>
  <rowBreaks count="1" manualBreakCount="1">
    <brk id="5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Załacznik Nr 2</vt:lpstr>
      <vt:lpstr>'Załacznik Nr 2'!Obszar_wydruku</vt:lpstr>
      <vt:lpstr>'Załacznik Nr 2'!Tytuły_wydruku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npluskota</cp:lastModifiedBy>
  <cp:lastPrinted>2018-09-05T08:02:49Z</cp:lastPrinted>
  <dcterms:created xsi:type="dcterms:W3CDTF">2016-09-15T11:04:18Z</dcterms:created>
  <dcterms:modified xsi:type="dcterms:W3CDTF">2018-09-05T08:14:54Z</dcterms:modified>
</cp:coreProperties>
</file>