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3" sheetId="3" r:id="rId2"/>
  </sheets>
  <calcPr calcId="145621"/>
</workbook>
</file>

<file path=xl/calcChain.xml><?xml version="1.0" encoding="utf-8"?>
<calcChain xmlns="http://schemas.openxmlformats.org/spreadsheetml/2006/main">
  <c r="F28" i="1" l="1"/>
  <c r="F29" i="1"/>
  <c r="F30" i="1"/>
  <c r="F31" i="1"/>
  <c r="F21" i="1"/>
  <c r="F18" i="1"/>
  <c r="F16" i="1"/>
  <c r="F15" i="1"/>
  <c r="F11" i="1"/>
  <c r="F12" i="1"/>
  <c r="F13" i="1"/>
  <c r="F14" i="1"/>
  <c r="F17" i="1"/>
  <c r="F19" i="1"/>
  <c r="F20" i="1"/>
  <c r="F22" i="1"/>
  <c r="F23" i="1"/>
  <c r="F24" i="1"/>
  <c r="F25" i="1"/>
  <c r="F26" i="1"/>
  <c r="F27" i="1"/>
  <c r="F10" i="1"/>
</calcChain>
</file>

<file path=xl/sharedStrings.xml><?xml version="1.0" encoding="utf-8"?>
<sst xmlns="http://schemas.openxmlformats.org/spreadsheetml/2006/main" count="127" uniqueCount="90">
  <si>
    <t>Nazwa PO</t>
  </si>
  <si>
    <t>Numer CCI</t>
  </si>
  <si>
    <t>Priorytet</t>
  </si>
  <si>
    <t>Projekt
Odniesienie</t>
  </si>
  <si>
    <t>Projekt
Nazwa</t>
  </si>
  <si>
    <t>Nazwa Beneficjenta/
Odbiorcy</t>
  </si>
  <si>
    <r>
      <t>Wkład Unii</t>
    </r>
    <r>
      <rPr>
        <vertAlign val="superscript"/>
        <sz val="10"/>
        <color theme="1"/>
        <rFont val="Myriad Pro"/>
        <family val="2"/>
      </rPr>
      <t>2</t>
    </r>
    <r>
      <rPr>
        <sz val="10"/>
        <color theme="1"/>
        <rFont val="Myriad Pro"/>
        <family val="2"/>
      </rPr>
      <t xml:space="preserve">
(w EUR)</t>
    </r>
  </si>
  <si>
    <r>
      <rPr>
        <vertAlign val="superscript"/>
        <sz val="10"/>
        <color theme="1"/>
        <rFont val="Myriad Pro"/>
        <family val="2"/>
      </rPr>
      <t>2</t>
    </r>
    <r>
      <rPr>
        <sz val="10"/>
        <color theme="1"/>
        <rFont val="Myriad Pro"/>
        <family val="2"/>
      </rPr>
      <t xml:space="preserve"> wynikające z zastosowania stopy współfinansowania priorytetu do wydatków kwalifikowalnych poniesionych przez beneficjenta</t>
    </r>
  </si>
  <si>
    <r>
      <rPr>
        <vertAlign val="superscript"/>
        <sz val="10"/>
        <color theme="1"/>
        <rFont val="Myriad Pro"/>
        <family val="2"/>
      </rPr>
      <t>1</t>
    </r>
    <r>
      <rPr>
        <sz val="10"/>
        <color theme="1"/>
        <rFont val="Myriad Pro"/>
        <family val="2"/>
      </rPr>
      <t xml:space="preserve"> łączne poświadczone wydatki faktycznie zrealizowane na rzecz projektu.</t>
    </r>
  </si>
  <si>
    <t>Projekty zawieszone ze względu na postępowanie administracyjne*</t>
  </si>
  <si>
    <t>Projekty zawieszone ze względu na postępowanie sądowe*</t>
  </si>
  <si>
    <r>
      <t>Wydatki kwalifikowalne poniesione przez Beneficjenta</t>
    </r>
    <r>
      <rPr>
        <vertAlign val="superscript"/>
        <sz val="10"/>
        <color theme="1"/>
        <rFont val="Myriad Pro"/>
        <family val="2"/>
      </rPr>
      <t xml:space="preserve">1
</t>
    </r>
    <r>
      <rPr>
        <sz val="10"/>
        <color theme="1"/>
        <rFont val="Myriad Pro"/>
        <family val="2"/>
      </rPr>
      <t>(W EUR)</t>
    </r>
  </si>
  <si>
    <t>* Należy wpisać X w odpowiedniej kolumnie</t>
  </si>
  <si>
    <t xml:space="preserve">Priorytet 1 </t>
  </si>
  <si>
    <t>Budowa hali wytwórczo-usługowej przeznaczonej do wykonywania prefabrykatów budowlanych oraz świadczenia usług</t>
  </si>
  <si>
    <t>Zakład Usługowy "Kobeszko &amp; Syn" St. Kobeszko, P. Kobeszko Spółka Jawna</t>
  </si>
  <si>
    <t>Priorytet 1</t>
  </si>
  <si>
    <t>Wdrożenie technologii Mobilnego Systemu Pomiarowego do Infrastruktury Drogowej kluczem do wzrostu konkurencyjności spółki Geotronics Polska</t>
  </si>
  <si>
    <t>Geotronics Polska Sp. z o.o.</t>
  </si>
  <si>
    <t>Automatyczna linia produkcyjna do metalowych detali dużo-gabarytowych wraz z systemem konserwacji czasowej</t>
  </si>
  <si>
    <t>STR Shipping and Trading Sp. z o.o.</t>
  </si>
  <si>
    <t>Priorytet 6</t>
  </si>
  <si>
    <t>Modernizacja Portu Jachtowego Marina Hotele w Szczecinie</t>
  </si>
  <si>
    <t>Marina Hotele Sp. z o.o. spółka komandytowo-akcyjna</t>
  </si>
  <si>
    <t>Wzrost konkurencyjności Spółki MPS poprzez wprowadzenie kolejnego etapu zmian procesu produkcji kosmetyków wysokiej lepkości, w tym poszerzenia asortymentu o kosmetykę białą</t>
  </si>
  <si>
    <t>MPS International Sp. z o.o.</t>
  </si>
  <si>
    <t>Priorytet 4</t>
  </si>
  <si>
    <t>Redukcja zanieczyszczeń gazowych i pyłowych poprzez zmianę systemu ogrzewania w Dworze Krytno – Etap I</t>
  </si>
  <si>
    <t>Dwór Krytno Hubert Majewski</t>
  </si>
  <si>
    <t>Budowa kanalizacji grawitacyjno-tłocznej Sokoliniec-Sicko-Recz</t>
  </si>
  <si>
    <t>Gmina Recz</t>
  </si>
  <si>
    <t>Priorytet 3</t>
  </si>
  <si>
    <t>Gmin@ na fali</t>
  </si>
  <si>
    <t>Gmina Miasto Kołobrzeg</t>
  </si>
  <si>
    <t>Budowa kanalizacji sanitarnej w m. Krzywin z przesyłem ścieków do oczyszczalni w Widuchowej</t>
  </si>
  <si>
    <t>Gmina Widuchowa</t>
  </si>
  <si>
    <t>Uruchomienie nowoczesnego klubu squash i fitness</t>
  </si>
  <si>
    <t>Marina Squash &amp; Fitness Club Alicja Kuźmińska</t>
  </si>
  <si>
    <t>Priorytet 5</t>
  </si>
  <si>
    <t>Modernizacja infrastruktury kulturalnej Wału Pomorskiego w Mieście Wałczu</t>
  </si>
  <si>
    <t>Gmina Miejska Wałcz</t>
  </si>
  <si>
    <t>Zakup specjalistycznego sprzętu ratowniczo-gaśniczego dla OSP w Przybiernowie, w tym średniego samochodu ratowniczo-gaśniczego</t>
  </si>
  <si>
    <t>Gmina Przybiernów</t>
  </si>
  <si>
    <t>Wdrożenie systemu do zarządzania wierzytelnościami masowymi przez firmę ODFP Grzegorz Szafiński</t>
  </si>
  <si>
    <t>OPUS PV Sp. z o.o. (ODFP Grzegorz Szafiński)</t>
  </si>
  <si>
    <t>Wdrożenie kondensacyjnego systemu grzewczego wspartego układem solarnym oraz zakup innowacyjnego wyposażenia do Centrum Konferencyjno – Wypoczynkowego w Trzęsaczu</t>
  </si>
  <si>
    <t xml:space="preserve">Radosław Jakub Kmita Firma Turystyczno – Handlowa „ORKA” </t>
  </si>
  <si>
    <t>Wdrożenie nowatorskiej technologii oczyszczania wód zaolejonych powstałych w wyniku czyszczenia i konserwacji zbiorników po produktach płynnych</t>
  </si>
  <si>
    <t>"Czyścioch" Jerzy Ładniak</t>
  </si>
  <si>
    <t>Dywersyfikacja działalności P. P. H. U. "DUOMAT 2" poprzez wdrożenie nowych technologii w recyklingu i serwisie urządzeń elektronicznych</t>
  </si>
  <si>
    <t>Przedsiębiorstwo Produkcyjno  Handlowo Usługowe Duomat 2 Okonowicz Michał</t>
  </si>
  <si>
    <t>Zachodniopomorskie Centrum Obliczeniowe oparte na systemie stacji referencyjnych</t>
  </si>
  <si>
    <t>TRIMTECH Spółka z ograniczoną odpowiedzialnością</t>
  </si>
  <si>
    <t>Udział Firmy Matt Bogusław Szczurowski w międzynarodowych targach w WIESBADEN "COSMETICA WIESBADEN 2012" w dniach 15-16.09.2012</t>
  </si>
  <si>
    <t>Firma Matt Bogusław Szczurowski</t>
  </si>
  <si>
    <t>RPZP.01.01.03-32-072/09-00</t>
  </si>
  <si>
    <t>RPZP.01.01.03-32-036/10-00</t>
  </si>
  <si>
    <t>RPZP.01.01.02-32-009/10-00</t>
  </si>
  <si>
    <t>RPZP.06.01.01-32-007/14-00</t>
  </si>
  <si>
    <t>RPZP.01.01.02-32-130/08-00</t>
  </si>
  <si>
    <t>RPZP.04.04.00-32-014/11-00</t>
  </si>
  <si>
    <t>RPZP.04.03.00-32-014/09-00</t>
  </si>
  <si>
    <t>RPZP.03.02.00-32-001/10-00</t>
  </si>
  <si>
    <t>RPZP.04.03.00-32-013/09-00</t>
  </si>
  <si>
    <t>RPZP.01.01.01-32-239/10-00</t>
  </si>
  <si>
    <t>RPZP.05.02.01-32-001/09-00</t>
  </si>
  <si>
    <t>RPZP.04.05.02-32-006/14-00</t>
  </si>
  <si>
    <t>RPZP.01.01.01-32-255/09-00</t>
  </si>
  <si>
    <t>RPZP.01.01.01-32-299/10-00</t>
  </si>
  <si>
    <t xml:space="preserve">RPZP.01.01.03-32-065/09-00 </t>
  </si>
  <si>
    <t>RPZP.01.01.03-32-059/10-00</t>
  </si>
  <si>
    <t>RPZP.01.01.03-32-035/10-00</t>
  </si>
  <si>
    <t>RPZP.01.03.02-32-023/12-00</t>
  </si>
  <si>
    <t>X</t>
  </si>
  <si>
    <t>2007PL161PO016</t>
  </si>
  <si>
    <t>Regionalny Program Operacyjny Województwa Zachodniopomorskiego na lata 2007-2013</t>
  </si>
  <si>
    <t>Ochrona oraz poprawa stanu zabytkowego Ratusza Miejskiego w Maszewie poprzez remont obiektu</t>
  </si>
  <si>
    <t>Gmina Maszewo</t>
  </si>
  <si>
    <t>Dietetyczno-treningowy System informatyczny w standardzie HACCP uzupełniony nową innowacyjną technologią 3D</t>
  </si>
  <si>
    <t>Joanna ŚledzionaFfitlinefood Joanna Śledziona</t>
  </si>
  <si>
    <t>WebTaxOffice Hybrydowy System Księgowy Burda Sp. z o.o.</t>
  </si>
  <si>
    <t>Burda Sp. z o.o.</t>
  </si>
  <si>
    <t xml:space="preserve">Wprowadzenie na rynek nowoczesnej usługi SaaS - Surface as a Service w oparciu o innowacyjną, interaktywną technologię multidotykową Surface </t>
  </si>
  <si>
    <t xml:space="preserve">DoIT Group Sp. z o.o. </t>
  </si>
  <si>
    <r>
      <t xml:space="preserve">W pozycji </t>
    </r>
    <r>
      <rPr>
        <b/>
        <i/>
        <sz val="10"/>
        <color theme="1"/>
        <rFont val="Myriad Pro"/>
        <family val="2"/>
      </rPr>
      <t>Wydatki kwalifikowalne poniesione przez Beneficjenta</t>
    </r>
    <r>
      <rPr>
        <b/>
        <sz val="10"/>
        <color theme="1"/>
        <rFont val="Myriad Pro"/>
        <family val="2"/>
      </rPr>
      <t xml:space="preserve"> wskazano wydatki kwalifikowalne - podstawa certyfikacji. Kwoty zostały przeliczone wg kursu, po którym były certyfikowane wydatki.</t>
    </r>
  </si>
  <si>
    <t>Załącznik XIII  Zestawienie projektów zawieszonych</t>
  </si>
  <si>
    <t>RPZP.05.02.02-32-012/10-00</t>
  </si>
  <si>
    <t>RPZP.01.01.03-32-163/12-00</t>
  </si>
  <si>
    <t>RPZP.01.01.03-32-075/12-00</t>
  </si>
  <si>
    <t>RPZP.01.01.03-32-108/12-00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</si>
</sst>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Myriad Pro"/>
      <family val="2"/>
    </font>
    <font>
      <vertAlign val="superscript"/>
      <sz val="10"/>
      <color theme="1"/>
      <name val="Myriad Pro"/>
      <family val="2"/>
    </font>
    <font>
      <sz val="10"/>
      <name val="Arial"/>
      <family val="2"/>
      <charset val="238"/>
    </font>
    <font>
      <sz val="8"/>
      <color theme="1"/>
      <name val="Myriad Pro"/>
      <family val="2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0"/>
      <color theme="1"/>
      <name val="Myriad Pro"/>
      <family val="2"/>
    </font>
    <font>
      <b/>
      <i/>
      <sz val="10"/>
      <color theme="1"/>
      <name val="Myriad Pro"/>
      <family val="2"/>
    </font>
    <font>
      <sz val="8"/>
      <name val="Myriad Pro"/>
      <family val="2"/>
    </font>
    <font>
      <b/>
      <sz val="12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3" fillId="0" borderId="0"/>
    <xf numFmtId="0" fontId="6" fillId="3" borderId="2" applyNumberFormat="0" applyAlignment="0" applyProtection="0"/>
    <xf numFmtId="0" fontId="5" fillId="0" borderId="0"/>
    <xf numFmtId="0" fontId="7" fillId="2" borderId="0" applyNumberFormat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</cellXfs>
  <cellStyles count="5">
    <cellStyle name="Dane wyjściowe 2" xfId="2"/>
    <cellStyle name="Normalny" xfId="0" builtinId="0"/>
    <cellStyle name="Normalny 2" xfId="3"/>
    <cellStyle name="Normalny 3" xfId="1"/>
    <cellStyle name="Zł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zoomScale="120" zoomScaleNormal="120" workbookViewId="0">
      <selection activeCell="C28" sqref="C28"/>
    </sheetView>
  </sheetViews>
  <sheetFormatPr defaultRowHeight="12.75" x14ac:dyDescent="0.2"/>
  <cols>
    <col min="1" max="1" width="15.140625" style="1" customWidth="1"/>
    <col min="2" max="2" width="12.42578125" style="1" customWidth="1"/>
    <col min="3" max="3" width="28.140625" style="1" customWidth="1"/>
    <col min="4" max="4" width="20.140625" style="1" customWidth="1"/>
    <col min="5" max="5" width="14.7109375" style="1" customWidth="1"/>
    <col min="6" max="6" width="17.28515625" style="1" customWidth="1"/>
    <col min="7" max="7" width="14.42578125" style="1" customWidth="1"/>
    <col min="8" max="8" width="16.7109375" style="1" customWidth="1"/>
    <col min="9" max="16384" width="9.140625" style="1"/>
  </cols>
  <sheetData>
    <row r="1" spans="1:8" ht="13.5" customHeight="1" x14ac:dyDescent="0.2">
      <c r="A1" s="10" t="s">
        <v>85</v>
      </c>
      <c r="B1" s="10"/>
      <c r="C1" s="10"/>
      <c r="D1" s="10"/>
      <c r="E1" s="10"/>
      <c r="F1" s="10"/>
      <c r="G1" s="10"/>
      <c r="H1" s="10"/>
    </row>
    <row r="5" spans="1:8" x14ac:dyDescent="0.2">
      <c r="A5" s="2" t="s">
        <v>0</v>
      </c>
      <c r="B5" s="1" t="s">
        <v>75</v>
      </c>
    </row>
    <row r="6" spans="1:8" x14ac:dyDescent="0.2">
      <c r="A6" s="3"/>
    </row>
    <row r="7" spans="1:8" x14ac:dyDescent="0.2">
      <c r="A7" s="2" t="s">
        <v>1</v>
      </c>
    </row>
    <row r="8" spans="1:8" x14ac:dyDescent="0.2">
      <c r="A8" s="3" t="s">
        <v>74</v>
      </c>
    </row>
    <row r="9" spans="1:8" ht="65.25" x14ac:dyDescent="0.2">
      <c r="A9" s="2" t="s">
        <v>2</v>
      </c>
      <c r="B9" s="2" t="s">
        <v>3</v>
      </c>
      <c r="C9" s="2" t="s">
        <v>4</v>
      </c>
      <c r="D9" s="2" t="s">
        <v>5</v>
      </c>
      <c r="E9" s="2" t="s">
        <v>11</v>
      </c>
      <c r="F9" s="2" t="s">
        <v>6</v>
      </c>
      <c r="G9" s="2" t="s">
        <v>9</v>
      </c>
      <c r="H9" s="2" t="s">
        <v>10</v>
      </c>
    </row>
    <row r="10" spans="1:8" ht="45" x14ac:dyDescent="0.2">
      <c r="A10" s="4" t="s">
        <v>13</v>
      </c>
      <c r="B10" s="4" t="s">
        <v>55</v>
      </c>
      <c r="C10" s="4" t="s">
        <v>14</v>
      </c>
      <c r="D10" s="4" t="s">
        <v>15</v>
      </c>
      <c r="E10" s="6">
        <v>950566.25</v>
      </c>
      <c r="F10" s="5">
        <f>E10*0.85</f>
        <v>807981.3125</v>
      </c>
      <c r="G10" s="4" t="s">
        <v>73</v>
      </c>
      <c r="H10" s="4"/>
    </row>
    <row r="11" spans="1:8" ht="56.25" x14ac:dyDescent="0.2">
      <c r="A11" s="4" t="s">
        <v>16</v>
      </c>
      <c r="B11" s="4" t="s">
        <v>56</v>
      </c>
      <c r="C11" s="4" t="s">
        <v>17</v>
      </c>
      <c r="D11" s="4" t="s">
        <v>18</v>
      </c>
      <c r="E11" s="6">
        <v>322119.69</v>
      </c>
      <c r="F11" s="5">
        <f t="shared" ref="F11:F31" si="0">E11*0.85</f>
        <v>273801.7365</v>
      </c>
      <c r="G11" s="4" t="s">
        <v>73</v>
      </c>
      <c r="H11" s="4"/>
    </row>
    <row r="12" spans="1:8" ht="33.75" x14ac:dyDescent="0.2">
      <c r="A12" s="4" t="s">
        <v>16</v>
      </c>
      <c r="B12" s="4" t="s">
        <v>57</v>
      </c>
      <c r="C12" s="4" t="s">
        <v>19</v>
      </c>
      <c r="D12" s="4" t="s">
        <v>20</v>
      </c>
      <c r="E12" s="6">
        <v>92323.03</v>
      </c>
      <c r="F12" s="5">
        <f t="shared" si="0"/>
        <v>78474.575499999992</v>
      </c>
      <c r="G12" s="4"/>
      <c r="H12" s="4" t="s">
        <v>73</v>
      </c>
    </row>
    <row r="13" spans="1:8" ht="33.75" x14ac:dyDescent="0.2">
      <c r="A13" s="4" t="s">
        <v>21</v>
      </c>
      <c r="B13" s="4" t="s">
        <v>58</v>
      </c>
      <c r="C13" s="4" t="s">
        <v>22</v>
      </c>
      <c r="D13" s="4" t="s">
        <v>23</v>
      </c>
      <c r="E13" s="6">
        <v>112322.51</v>
      </c>
      <c r="F13" s="5">
        <f t="shared" si="0"/>
        <v>95474.133499999996</v>
      </c>
      <c r="G13" s="4" t="s">
        <v>73</v>
      </c>
      <c r="H13" s="4"/>
    </row>
    <row r="14" spans="1:8" ht="67.5" x14ac:dyDescent="0.2">
      <c r="A14" s="4" t="s">
        <v>13</v>
      </c>
      <c r="B14" s="4" t="s">
        <v>59</v>
      </c>
      <c r="C14" s="4" t="s">
        <v>24</v>
      </c>
      <c r="D14" s="4" t="s">
        <v>25</v>
      </c>
      <c r="E14" s="7">
        <v>0</v>
      </c>
      <c r="F14" s="8">
        <f t="shared" si="0"/>
        <v>0</v>
      </c>
      <c r="G14" s="4"/>
      <c r="H14" s="4" t="s">
        <v>73</v>
      </c>
    </row>
    <row r="15" spans="1:8" ht="33.75" x14ac:dyDescent="0.2">
      <c r="A15" s="4" t="s">
        <v>26</v>
      </c>
      <c r="B15" s="4" t="s">
        <v>60</v>
      </c>
      <c r="C15" s="4" t="s">
        <v>27</v>
      </c>
      <c r="D15" s="4" t="s">
        <v>28</v>
      </c>
      <c r="E15" s="6">
        <v>143800.42000000001</v>
      </c>
      <c r="F15" s="5">
        <f>E15*0.853</f>
        <v>122661.75826</v>
      </c>
      <c r="G15" s="4"/>
      <c r="H15" s="4" t="s">
        <v>73</v>
      </c>
    </row>
    <row r="16" spans="1:8" ht="22.5" x14ac:dyDescent="0.2">
      <c r="A16" s="4" t="s">
        <v>26</v>
      </c>
      <c r="B16" s="4" t="s">
        <v>61</v>
      </c>
      <c r="C16" s="4" t="s">
        <v>29</v>
      </c>
      <c r="D16" s="4" t="s">
        <v>30</v>
      </c>
      <c r="E16" s="6">
        <v>1147604.22</v>
      </c>
      <c r="F16" s="5">
        <f>E16*0.853</f>
        <v>978906.39966</v>
      </c>
      <c r="G16" s="4"/>
      <c r="H16" s="4" t="s">
        <v>73</v>
      </c>
    </row>
    <row r="17" spans="1:8" ht="22.5" x14ac:dyDescent="0.2">
      <c r="A17" s="4" t="s">
        <v>31</v>
      </c>
      <c r="B17" s="4" t="s">
        <v>62</v>
      </c>
      <c r="C17" s="4" t="s">
        <v>32</v>
      </c>
      <c r="D17" s="4" t="s">
        <v>33</v>
      </c>
      <c r="E17" s="6">
        <v>499867.7</v>
      </c>
      <c r="F17" s="5">
        <f t="shared" si="0"/>
        <v>424887.54499999998</v>
      </c>
      <c r="G17" s="4"/>
      <c r="H17" s="4" t="s">
        <v>73</v>
      </c>
    </row>
    <row r="18" spans="1:8" ht="33.75" x14ac:dyDescent="0.2">
      <c r="A18" s="4" t="s">
        <v>26</v>
      </c>
      <c r="B18" s="4" t="s">
        <v>63</v>
      </c>
      <c r="C18" s="4" t="s">
        <v>34</v>
      </c>
      <c r="D18" s="4" t="s">
        <v>35</v>
      </c>
      <c r="E18" s="6">
        <v>877109.25</v>
      </c>
      <c r="F18" s="5">
        <f>E18*0.853</f>
        <v>748174.19024999999</v>
      </c>
      <c r="G18" s="4"/>
      <c r="H18" s="4" t="s">
        <v>73</v>
      </c>
    </row>
    <row r="19" spans="1:8" ht="22.5" x14ac:dyDescent="0.2">
      <c r="A19" s="4" t="s">
        <v>16</v>
      </c>
      <c r="B19" s="4" t="s">
        <v>64</v>
      </c>
      <c r="C19" s="4" t="s">
        <v>36</v>
      </c>
      <c r="D19" s="4" t="s">
        <v>37</v>
      </c>
      <c r="E19" s="5">
        <v>0</v>
      </c>
      <c r="F19" s="5">
        <f t="shared" si="0"/>
        <v>0</v>
      </c>
      <c r="G19" s="4"/>
      <c r="H19" s="4" t="s">
        <v>73</v>
      </c>
    </row>
    <row r="20" spans="1:8" ht="22.5" x14ac:dyDescent="0.2">
      <c r="A20" s="4" t="s">
        <v>38</v>
      </c>
      <c r="B20" s="4" t="s">
        <v>65</v>
      </c>
      <c r="C20" s="4" t="s">
        <v>39</v>
      </c>
      <c r="D20" s="4" t="s">
        <v>40</v>
      </c>
      <c r="E20" s="6">
        <v>444580.5</v>
      </c>
      <c r="F20" s="5">
        <f t="shared" si="0"/>
        <v>377893.42499999999</v>
      </c>
      <c r="G20" s="4"/>
      <c r="H20" s="4" t="s">
        <v>73</v>
      </c>
    </row>
    <row r="21" spans="1:8" ht="45" x14ac:dyDescent="0.2">
      <c r="A21" s="4" t="s">
        <v>26</v>
      </c>
      <c r="B21" s="4" t="s">
        <v>66</v>
      </c>
      <c r="C21" s="4" t="s">
        <v>41</v>
      </c>
      <c r="D21" s="4" t="s">
        <v>42</v>
      </c>
      <c r="E21" s="6">
        <v>85990.45</v>
      </c>
      <c r="F21" s="5">
        <f>E21*0.853</f>
        <v>73349.85385</v>
      </c>
      <c r="G21" s="4"/>
      <c r="H21" s="4" t="s">
        <v>73</v>
      </c>
    </row>
    <row r="22" spans="1:8" ht="33.75" x14ac:dyDescent="0.2">
      <c r="A22" s="4" t="s">
        <v>13</v>
      </c>
      <c r="B22" s="4" t="s">
        <v>67</v>
      </c>
      <c r="C22" s="4" t="s">
        <v>43</v>
      </c>
      <c r="D22" s="4" t="s">
        <v>44</v>
      </c>
      <c r="E22" s="5">
        <v>109772.89</v>
      </c>
      <c r="F22" s="5">
        <f t="shared" si="0"/>
        <v>93306.9565</v>
      </c>
      <c r="G22" s="4"/>
      <c r="H22" s="4" t="s">
        <v>73</v>
      </c>
    </row>
    <row r="23" spans="1:8" ht="56.25" x14ac:dyDescent="0.2">
      <c r="A23" s="4" t="s">
        <v>13</v>
      </c>
      <c r="B23" s="4" t="s">
        <v>68</v>
      </c>
      <c r="C23" s="4" t="s">
        <v>45</v>
      </c>
      <c r="D23" s="4" t="s">
        <v>46</v>
      </c>
      <c r="E23" s="5">
        <v>39730.97</v>
      </c>
      <c r="F23" s="5">
        <f t="shared" si="0"/>
        <v>33771.324500000002</v>
      </c>
      <c r="G23" s="4"/>
      <c r="H23" s="4" t="s">
        <v>73</v>
      </c>
    </row>
    <row r="24" spans="1:8" ht="56.25" x14ac:dyDescent="0.2">
      <c r="A24" s="4" t="s">
        <v>16</v>
      </c>
      <c r="B24" s="4" t="s">
        <v>69</v>
      </c>
      <c r="C24" s="4" t="s">
        <v>47</v>
      </c>
      <c r="D24" s="4" t="s">
        <v>48</v>
      </c>
      <c r="E24" s="5">
        <v>449228.77</v>
      </c>
      <c r="F24" s="5">
        <f t="shared" si="0"/>
        <v>381844.45449999999</v>
      </c>
      <c r="G24" s="4"/>
      <c r="H24" s="4" t="s">
        <v>73</v>
      </c>
    </row>
    <row r="25" spans="1:8" ht="45" x14ac:dyDescent="0.2">
      <c r="A25" s="4" t="s">
        <v>16</v>
      </c>
      <c r="B25" s="4" t="s">
        <v>70</v>
      </c>
      <c r="C25" s="4" t="s">
        <v>49</v>
      </c>
      <c r="D25" s="4" t="s">
        <v>50</v>
      </c>
      <c r="E25" s="5">
        <v>895336.04</v>
      </c>
      <c r="F25" s="5">
        <f t="shared" si="0"/>
        <v>761035.63399999996</v>
      </c>
      <c r="G25" s="4"/>
      <c r="H25" s="4" t="s">
        <v>73</v>
      </c>
    </row>
    <row r="26" spans="1:8" ht="33.75" x14ac:dyDescent="0.2">
      <c r="A26" s="4" t="s">
        <v>16</v>
      </c>
      <c r="B26" s="4" t="s">
        <v>71</v>
      </c>
      <c r="C26" s="4" t="s">
        <v>51</v>
      </c>
      <c r="D26" s="4" t="s">
        <v>52</v>
      </c>
      <c r="E26" s="5">
        <v>317319.75</v>
      </c>
      <c r="F26" s="5">
        <f t="shared" si="0"/>
        <v>269721.78749999998</v>
      </c>
      <c r="G26" s="4"/>
      <c r="H26" s="4" t="s">
        <v>73</v>
      </c>
    </row>
    <row r="27" spans="1:8" ht="45" x14ac:dyDescent="0.2">
      <c r="A27" s="4" t="s">
        <v>16</v>
      </c>
      <c r="B27" s="4" t="s">
        <v>72</v>
      </c>
      <c r="C27" s="4" t="s">
        <v>53</v>
      </c>
      <c r="D27" s="4" t="s">
        <v>54</v>
      </c>
      <c r="E27" s="5">
        <v>0</v>
      </c>
      <c r="F27" s="5">
        <f t="shared" si="0"/>
        <v>0</v>
      </c>
      <c r="G27" s="4"/>
      <c r="H27" s="4" t="s">
        <v>73</v>
      </c>
    </row>
    <row r="28" spans="1:8" ht="33.75" x14ac:dyDescent="0.2">
      <c r="A28" s="4" t="s">
        <v>38</v>
      </c>
      <c r="B28" s="4" t="s">
        <v>86</v>
      </c>
      <c r="C28" s="4" t="s">
        <v>76</v>
      </c>
      <c r="D28" s="4" t="s">
        <v>77</v>
      </c>
      <c r="E28" s="5">
        <v>343963.36191935552</v>
      </c>
      <c r="F28" s="5">
        <f t="shared" si="0"/>
        <v>292368.85763145221</v>
      </c>
      <c r="G28" s="4" t="s">
        <v>73</v>
      </c>
      <c r="H28" s="4"/>
    </row>
    <row r="29" spans="1:8" ht="45" x14ac:dyDescent="0.2">
      <c r="A29" s="4" t="s">
        <v>16</v>
      </c>
      <c r="B29" s="4" t="s">
        <v>87</v>
      </c>
      <c r="C29" s="4" t="s">
        <v>78</v>
      </c>
      <c r="D29" s="4" t="s">
        <v>79</v>
      </c>
      <c r="E29" s="5">
        <v>160340.97678694452</v>
      </c>
      <c r="F29" s="5">
        <f t="shared" si="0"/>
        <v>136289.83026890285</v>
      </c>
      <c r="G29" s="4" t="s">
        <v>73</v>
      </c>
      <c r="H29" s="4"/>
    </row>
    <row r="30" spans="1:8" ht="33.75" x14ac:dyDescent="0.2">
      <c r="A30" s="4" t="s">
        <v>16</v>
      </c>
      <c r="B30" s="4" t="s">
        <v>88</v>
      </c>
      <c r="C30" s="4" t="s">
        <v>80</v>
      </c>
      <c r="D30" s="4" t="s">
        <v>81</v>
      </c>
      <c r="E30" s="5">
        <v>120698.03715277843</v>
      </c>
      <c r="F30" s="5">
        <f t="shared" si="0"/>
        <v>102593.33157986167</v>
      </c>
      <c r="G30" s="4" t="s">
        <v>73</v>
      </c>
      <c r="H30" s="4"/>
    </row>
    <row r="31" spans="1:8" ht="45" x14ac:dyDescent="0.2">
      <c r="A31" s="4" t="s">
        <v>16</v>
      </c>
      <c r="B31" s="4" t="s">
        <v>89</v>
      </c>
      <c r="C31" s="4" t="s">
        <v>82</v>
      </c>
      <c r="D31" s="4" t="s">
        <v>83</v>
      </c>
      <c r="E31" s="5">
        <v>583560.62512866547</v>
      </c>
      <c r="F31" s="5">
        <f t="shared" si="0"/>
        <v>496026.53135936562</v>
      </c>
      <c r="G31" s="4"/>
      <c r="H31" s="4" t="s">
        <v>73</v>
      </c>
    </row>
    <row r="34" spans="1:6" ht="14.25" x14ac:dyDescent="0.2">
      <c r="A34" s="1" t="s">
        <v>8</v>
      </c>
    </row>
    <row r="35" spans="1:6" ht="14.25" x14ac:dyDescent="0.2">
      <c r="A35" s="1" t="s">
        <v>7</v>
      </c>
    </row>
    <row r="36" spans="1:6" x14ac:dyDescent="0.2">
      <c r="A36" s="1" t="s">
        <v>12</v>
      </c>
    </row>
    <row r="38" spans="1:6" x14ac:dyDescent="0.2">
      <c r="A38" s="9" t="s">
        <v>84</v>
      </c>
      <c r="B38" s="9"/>
      <c r="C38" s="9"/>
      <c r="D38" s="9"/>
      <c r="E38" s="9"/>
      <c r="F38" s="9"/>
    </row>
    <row r="39" spans="1:6" x14ac:dyDescent="0.2">
      <c r="A39" s="9"/>
      <c r="B39" s="9"/>
      <c r="C39" s="9"/>
      <c r="D39" s="9"/>
      <c r="E39" s="9"/>
      <c r="F39" s="9"/>
    </row>
    <row r="40" spans="1:6" x14ac:dyDescent="0.2">
      <c r="A40" s="9"/>
      <c r="B40" s="9"/>
      <c r="C40" s="9"/>
      <c r="D40" s="9"/>
      <c r="E40" s="9"/>
      <c r="F40" s="9"/>
    </row>
    <row r="41" spans="1:6" x14ac:dyDescent="0.2">
      <c r="A41" s="9"/>
      <c r="B41" s="9"/>
      <c r="C41" s="9"/>
      <c r="D41" s="9"/>
      <c r="E41" s="9"/>
      <c r="F41" s="9"/>
    </row>
    <row r="42" spans="1:6" x14ac:dyDescent="0.2">
      <c r="A42" s="9"/>
      <c r="B42" s="9"/>
      <c r="C42" s="9"/>
      <c r="D42" s="9"/>
      <c r="E42" s="9"/>
      <c r="F42" s="9"/>
    </row>
    <row r="43" spans="1:6" x14ac:dyDescent="0.2">
      <c r="A43" s="9"/>
      <c r="B43" s="9"/>
      <c r="C43" s="9"/>
      <c r="D43" s="9"/>
      <c r="E43" s="9"/>
      <c r="F43" s="9"/>
    </row>
  </sheetData>
  <mergeCells count="2">
    <mergeCell ref="A38:F43"/>
    <mergeCell ref="A1:H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2017-09-29T07:44:07Z</dcterms:modified>
</cp:coreProperties>
</file>