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en_skoroszyt"/>
  <bookViews>
    <workbookView xWindow="-120" yWindow="-120" windowWidth="20730" windowHeight="11760" tabRatio="851" firstSheet="9" activeTab="16"/>
  </bookViews>
  <sheets>
    <sheet name="Podsumowanie" sheetId="1" r:id="rId1"/>
    <sheet name="SW dolnośląskiego" sheetId="2" r:id="rId2"/>
    <sheet name="SW kujawsko-pomorskiego" sheetId="3" r:id="rId3"/>
    <sheet name="SW lubelskiego" sheetId="5" r:id="rId4"/>
    <sheet name="SW lubuskiego" sheetId="4" r:id="rId5"/>
    <sheet name="SW łódzkiego" sheetId="7" r:id="rId6"/>
    <sheet name="SW małopolskiego" sheetId="6" r:id="rId7"/>
    <sheet name="SW mazowieckiego" sheetId="8" r:id="rId8"/>
    <sheet name="SW opolskiego" sheetId="9" r:id="rId9"/>
    <sheet name="SW podkarpackiego" sheetId="10" r:id="rId10"/>
    <sheet name="SW podlaskiego" sheetId="11" r:id="rId11"/>
    <sheet name="SW pomorskiego" sheetId="12" r:id="rId12"/>
    <sheet name="SW śląskiego" sheetId="13" r:id="rId13"/>
    <sheet name="SW świętokrzyskiego" sheetId="14" r:id="rId14"/>
    <sheet name="SW warmińsko-mazurskiego" sheetId="15" r:id="rId15"/>
    <sheet name="SW wielkopolskiego" sheetId="16" r:id="rId16"/>
    <sheet name="SW zachodniopomorskiego" sheetId="17" r:id="rId17"/>
    <sheet name="MRiRW" sheetId="18" r:id="rId18"/>
    <sheet name="ARiMR" sheetId="20" r:id="rId19"/>
    <sheet name="KOWR" sheetId="19" r:id="rId20"/>
  </sheets>
  <definedNames>
    <definedName name="_xlnm.Print_Area" localSheetId="6">'SW małopolskiego'!$A$3:$S$6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17" l="1"/>
  <c r="R21" i="18" l="1"/>
  <c r="S13" i="5" l="1"/>
  <c r="R14" i="20"/>
  <c r="R13" i="16"/>
  <c r="R14" i="12"/>
  <c r="R12" i="9"/>
  <c r="R17" i="8"/>
  <c r="R17" i="2"/>
  <c r="R11" i="13"/>
  <c r="R13" i="4"/>
  <c r="R9" i="19"/>
  <c r="S12" i="14"/>
  <c r="S12" i="10"/>
  <c r="R12" i="6"/>
  <c r="R15" i="15"/>
  <c r="S14" i="11"/>
  <c r="Q14" i="7"/>
  <c r="S14" i="3"/>
  <c r="D26" i="1" l="1"/>
  <c r="C26" i="1"/>
</calcChain>
</file>

<file path=xl/sharedStrings.xml><?xml version="1.0" encoding="utf-8"?>
<sst xmlns="http://schemas.openxmlformats.org/spreadsheetml/2006/main" count="2283" uniqueCount="962">
  <si>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</si>
  <si>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</si>
  <si>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</si>
  <si>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</si>
  <si>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</si>
  <si>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</si>
  <si>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</si>
  <si>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</si>
  <si>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</si>
  <si>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</si>
  <si>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</si>
  <si>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</si>
  <si>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</si>
  <si>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</si>
  <si>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</si>
  <si>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</si>
  <si>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</si>
  <si>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</si>
  <si>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</si>
  <si>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</si>
  <si>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</si>
  <si>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</si>
  <si>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</si>
  <si>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</si>
  <si>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</si>
  <si>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</si>
  <si>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</si>
  <si>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</si>
  <si>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</si>
  <si>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</si>
  <si>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</si>
  <si>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</si>
  <si>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</si>
  <si>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</si>
  <si>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</si>
  <si>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</si>
  <si>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 xml:space="preserve">liczba </t>
  </si>
  <si>
    <t>kwota</t>
  </si>
  <si>
    <t>RAZEM</t>
  </si>
  <si>
    <t>Jednostki wsparcia sieci</t>
  </si>
  <si>
    <t>Liczba operacji</t>
  </si>
  <si>
    <t>Kwota operacji</t>
  </si>
  <si>
    <t>SW dolnośląskiego</t>
  </si>
  <si>
    <t>SW kujawsko-pomorskiego</t>
  </si>
  <si>
    <t>SW lubelskiego</t>
  </si>
  <si>
    <t>SW lubuskiego</t>
  </si>
  <si>
    <t>SW łódzkiego</t>
  </si>
  <si>
    <t>SW małopolskiego</t>
  </si>
  <si>
    <t>SW mazowieckiego</t>
  </si>
  <si>
    <t>SW opolskiego</t>
  </si>
  <si>
    <t>SW podkarpackiego</t>
  </si>
  <si>
    <t>SW podlaskiego</t>
  </si>
  <si>
    <t>SW pomorskiego</t>
  </si>
  <si>
    <t>SW śląskiego</t>
  </si>
  <si>
    <t>SW świętokrzyskiego</t>
  </si>
  <si>
    <t>SW warmińsko-mazurskiego</t>
  </si>
  <si>
    <t>SW wielkopolskiego</t>
  </si>
  <si>
    <t>SW zachodniopomorskiego</t>
  </si>
  <si>
    <t>Instytucja Zarządzajaca</t>
  </si>
  <si>
    <t>Agencja Restrukturyzacji i Modernizacji Rolnictwa</t>
  </si>
  <si>
    <t>Krajowy Ośrodek Wsparcia Rolnictwa</t>
  </si>
  <si>
    <t>Razem</t>
  </si>
  <si>
    <t>Dwuletni Plan operacyjny Krajowej Sieci Obszarów Wiejskich na lata 2020-2021 w zakresie działania 8 Plan komunikacyjny.</t>
  </si>
  <si>
    <t>Promowanie włączenia społecznego, zmniejszenia ubóstwa oraz rozwoju gospodarczego na obszarach wiejskich</t>
  </si>
  <si>
    <t>Informowanie społeczeństwa i potencjalnych beneficjentów o polityce rozwoju obszarów wiejskich i wsparciu finansowym</t>
  </si>
  <si>
    <t>Upowszechnianie wiedzy ogólnej i szczegółowej na temat PROW 2014-2020, rezultatów jego realizacji oraz informowanie o wkładzie UE w realizację PROW 2014-2020</t>
  </si>
  <si>
    <t>Informowanie o PROW na lata 2014-2020 w punkcie informacyjnym</t>
  </si>
  <si>
    <t>Kontakt bezpośredni</t>
  </si>
  <si>
    <t xml:space="preserve">Operacja adresowana jest do beneficjentów oraz potencjalnych beneficjentów. Grupa odbiorców uprawnionych do korzystania ze środków finansowych w ramach PROW 2014-2020 (np.: mieszkańcy obszarów wiejskich). </t>
  </si>
  <si>
    <t>I -IV</t>
  </si>
  <si>
    <t>-</t>
  </si>
  <si>
    <t>Konferencja</t>
  </si>
  <si>
    <t>Operacja adresowana jest do beneficjentów oraz potencjalnych beneficjentów. Grupa odbiorców uprawnionych do korzystania ze środków finansowych w ramach PROW 2014-2020.</t>
  </si>
  <si>
    <t xml:space="preserve">Konferencja informacyjna o PROW na lata 2014-2020 dotycząca naboru wniosków </t>
  </si>
  <si>
    <t>Jednodniowe spotkanie robocze z LGD</t>
  </si>
  <si>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</si>
  <si>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Spotkanie robocze</t>
  </si>
  <si>
    <t>Informowanie o PROW 2014-2020. Utrzymanie strony internetowej oraz konta na facebooku.</t>
  </si>
  <si>
    <t xml:space="preserve">Informowanie społeczeństwa i potencjalnych beneficjentów o polityce rozwoju obszarów- Zapewnienie pewnej, aktualnej i przejrzystej informacji o PROW 2014-2020 dla ogółu 
interesariuszy oraz promowanie Programu jako instrumentu wspierającego rozwój rolnictwa 
i obszarów wiejskich w Polsce,
- Zbudowanie i utrzymanie wysokiej rozpoznawalności EFRROW i PROW 2014-2020 na tle 
innych programów oraz funduszy europejskich.
</t>
  </si>
  <si>
    <t>Wykorzystanie Internetu jako skutecznego narzędzia przekazu</t>
  </si>
  <si>
    <t xml:space="preserve">Informowanie o PROW 2014-2020 w TV o zasięgu 
regionalnym
</t>
  </si>
  <si>
    <t>Wykorzystanie TV jako skutecznego narzędzia przekazu</t>
  </si>
  <si>
    <t>I-IV</t>
  </si>
  <si>
    <t>Podniesienie jakości wdrażania PROW             
Informowanie społeczeństwa i potencjalnych beneficjentów o polityce rozwoju obszarów wiejskich i wsparciu finansowym</t>
  </si>
  <si>
    <t>Uczestnicy/ Liczba konferencji/Materiały szkoleniowe</t>
  </si>
  <si>
    <t>Podniesienie jakości wdrażania PROW              
 Informowanie społeczeństwa i potencjalnych beneficjentów o polityce rozwoju obszarów wiejskich i wsparciu finansowym</t>
  </si>
  <si>
    <t>Liczba wejść na stronę</t>
  </si>
  <si>
    <t>Liczba emisji/Liczba widzów</t>
  </si>
  <si>
    <t>Zapewnienie informacji podmiotom zaangażowanym w realizację Strategii.</t>
  </si>
  <si>
    <r>
      <t>Ułatwienie transfer</t>
    </r>
    <r>
      <rPr>
        <sz val="9"/>
        <color rgb="FF000000"/>
        <rFont val="Calibri"/>
        <family val="2"/>
        <charset val="238"/>
        <scheme val="minor"/>
      </rPr>
      <t>u wiedzy i innowacji w rolnictwie i leśnictwie oraz na obszarach wiejskich</t>
    </r>
  </si>
  <si>
    <t>Spotkania/seminaria informacyjne, kalendarze</t>
  </si>
  <si>
    <t>Seminaria informacyjne/Uczestnicy seminariów informacyjnych/kalendarze</t>
  </si>
  <si>
    <t>4/150/400</t>
  </si>
  <si>
    <t>Ogół społeczeństwa, beneficjenci, potencjalni beneficjenci</t>
  </si>
  <si>
    <t>n/d</t>
  </si>
  <si>
    <t xml:space="preserve">Działania medialne (telewizja, radio) </t>
  </si>
  <si>
    <t xml:space="preserve">Cykl spotkań informacyjno - promocyjnych oraz realizacja działań informacyjno - promocyjnych (w tym stoiska informacyjne podczas spotkań oraz kalendarze na 2021 rok) </t>
  </si>
  <si>
    <t>Organizacja spotkań stwarza możliwość przekazania informacji na temat pozyskiwania środków z EFFROW w okresie programowania 2014 - 2020 potencjalnym beneficjentom Programu. 
W wyniku realizacji operacji zostaną zrealizowane cele czyli poinformowanie o polityce rozwoju obszarów wiejskich i możliwości pozyskania dofinansowania oraz uzupełnienie wiedzy na ten temat  wśród odbiorów. Podczas spotkań zostaną pokazane przykłady wykorzystania funduszy na szereg różnych zadań, tak by zwiększyć wiedzę o Programie i  jego pozytywnym wpływie na otaczającą rzeczywistość. Dodatkowo planuje się zorganizować spotkanie dotyczące wpływu obecnej zmiany klimatu na rolnictwo, w celu podniesienia wiedzy rolników na ten temat oraz 
w celu wypracowania wspólnych metod zaradzenia coraz większym problemów spowodowanym ociepleniem klimatu itd.</t>
  </si>
  <si>
    <t xml:space="preserve">Audycje radiowe, audycje telewizyjne </t>
  </si>
  <si>
    <t>Ułatwienie transferu wiedzy i innowacji w rolnictwie i leśnictwie oraz na obszarach wiejskich
Wspieranie organizacji łańcucha żywnościowego
Promowanie włączenia społecznego, zmniejszenia ubóstwa oraz rozwoju gospodarczego na obszarach wiejskich</t>
  </si>
  <si>
    <t>Podniesienie jakości wdrażania PROW  Informowanie społeczeństwa i potencjalnych beneficjentów o polityce rozwoju obszarów wiejskich i wsparciu finansowym</t>
  </si>
  <si>
    <r>
      <rPr>
        <b/>
        <sz val="9"/>
        <rFont val="Calibri"/>
        <family val="2"/>
        <charset val="238"/>
        <scheme val="minor"/>
      </rPr>
      <t>Transfer wiedzy i działalność informacyjna</t>
    </r>
    <r>
      <rPr>
        <sz val="9"/>
        <rFont val="Calibri"/>
        <family val="2"/>
        <charset val="238"/>
        <scheme val="minor"/>
      </rPr>
      <t xml:space="preserve">	
	Wsparcie kształcenia zawodowego i nabywania umiejętności 
</t>
    </r>
    <r>
      <rPr>
        <b/>
        <sz val="9"/>
        <rFont val="Calibri"/>
        <family val="2"/>
        <charset val="238"/>
        <scheme val="minor"/>
      </rPr>
      <t>Rozwój gospodarstw i działalności gospodarczej</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Działanie rolno- środowiskowo- klimatyczne</t>
    </r>
    <r>
      <rPr>
        <sz val="9"/>
        <rFont val="Calibri"/>
        <family val="2"/>
        <charset val="238"/>
        <scheme val="minor"/>
      </rPr>
      <t xml:space="preserve">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t>
    </r>
    <r>
      <rPr>
        <b/>
        <sz val="9"/>
        <rFont val="Calibri"/>
        <family val="2"/>
        <charset val="238"/>
        <scheme val="minor"/>
      </rPr>
      <t>Płatności na rzecz utrzymania praktyk i metod rolnictwa ekologicznego</t>
    </r>
    <r>
      <rPr>
        <sz val="9"/>
        <rFont val="Calibri"/>
        <family val="2"/>
        <charset val="238"/>
        <scheme val="minor"/>
      </rPr>
      <t xml:space="preserve">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utworzenie i funkcjonowanie krajowej sieci obszarów wiejskich.</t>
    </r>
  </si>
  <si>
    <t>2/2</t>
  </si>
  <si>
    <t>Ułatwienie transferu wiedzy i innowacji w rolnictwie i leśnictwie oraz na obszarach wiejskich</t>
  </si>
  <si>
    <r>
      <rPr>
        <b/>
        <sz val="9"/>
        <rFont val="Calibri"/>
        <family val="2"/>
        <charset val="238"/>
        <scheme val="minor"/>
      </rPr>
      <t>Transfer wiedzy i działalność informacyjna</t>
    </r>
    <r>
      <rPr>
        <sz val="9"/>
        <rFont val="Calibri"/>
        <family val="2"/>
        <charset val="238"/>
        <scheme val="minor"/>
      </rPr>
      <t xml:space="preserve">	
	Wsparcie kształcenia zawodowego i nabywania umiejętności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Inwestycje w rozwój obszarów leśnych i poprawę żywotności lasów</t>
    </r>
    <r>
      <rPr>
        <sz val="9"/>
        <rFont val="Calibri"/>
        <family val="2"/>
        <charset val="238"/>
        <scheme val="minor"/>
      </rPr>
      <t xml:space="preserve">	
	Wsparcie na zalesianie i tworzenie terenu zalesionego
</t>
    </r>
    <r>
      <rPr>
        <b/>
        <sz val="9"/>
        <rFont val="Calibri"/>
        <family val="2"/>
        <charset val="238"/>
        <scheme val="minor"/>
      </rPr>
      <t>Wsparcie na rozwój lokalny kierowany przez społeczność w ramach LEADER</t>
    </r>
    <r>
      <rPr>
        <sz val="9"/>
        <rFont val="Calibri"/>
        <family val="2"/>
        <charset val="238"/>
        <scheme val="minor"/>
      </rPr>
      <t xml:space="preserve">
Przygotowanie i realizacja działań w zakresie współpracy z lokalną grupą działania</t>
    </r>
  </si>
  <si>
    <t>Punkt informacyjny PROW 2014 - 2020</t>
  </si>
  <si>
    <t>Zapewnienie wszystkim zainteresowanym możliwości uzyskania informacji na temat programu, na temat możliwości dofinansowania, rozwiewanie wątpliwości, odpowiedź na wszelkie zapytania (zgodnie z kompetencjami) za pośrednictwem poczty elektronicznej, telefonicznie, osobiście.</t>
  </si>
  <si>
    <t>Udzielanie informacji w formie różnych kontaktów z beneficjentem</t>
  </si>
  <si>
    <t>Ilość poinformowanych osób</t>
  </si>
  <si>
    <t>100</t>
  </si>
  <si>
    <t>Ogół społeczeństwa, potencjalni beneficjenci, instytucje zaangażowane pośrednio i bezpośrednio we wdrażanie Programu</t>
  </si>
  <si>
    <t xml:space="preserve">Prowadzenie działań na stronie internetowej </t>
  </si>
  <si>
    <t xml:space="preserve">Artykuły internetowe </t>
  </si>
  <si>
    <t>Rozpowszechnienie wizualnej marki Programu, oraz informacji na temat sposobu pozyskiwania środków czy efektów wdrażania PROW, promocja PROW na terenie całego województwa lubuskiego, dotarcie do jak największej grupy beneficjentów, potencjalnych beneficjentów. Cel zrealizowany będzie poprzez działania o charakterze  informacyjnym, edukacyjnym i wizerunkowym</t>
  </si>
  <si>
    <t>Artykuły internetowe/
Odsłona artykułów internetowych</t>
  </si>
  <si>
    <t>25/2000</t>
  </si>
  <si>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t>
    </r>
  </si>
  <si>
    <t>120 osób/ 1/120</t>
  </si>
  <si>
    <r>
      <rPr>
        <b/>
        <sz val="9"/>
        <rFont val="Calibri"/>
        <family val="2"/>
        <charset val="238"/>
        <scheme val="minor"/>
      </rPr>
      <t>Podstawowe usługi i odnowa wsi na obszarach wiejskich                                                                                      -</t>
    </r>
    <r>
      <rPr>
        <sz val="9"/>
        <rFont val="Calibri"/>
        <family val="2"/>
        <charset val="238"/>
        <scheme val="minor"/>
      </rPr>
      <t>Wsparcie na inwestycje w tworzenie, ulepszanie i rozwijanie podstawowych usług lokalnych dla ludności wiejskiej, w tym rekreacji i kultury, i powiązanej infrastruktury</t>
    </r>
  </si>
  <si>
    <t>Uczestnicy/  Liczba szkoleń/Materiały szkoleniowe</t>
  </si>
  <si>
    <t>II,III</t>
  </si>
  <si>
    <t>Inwestycje w środki trwałe -Wsparcie na inwestycje w infrastrukturę związane z rozwojem, modernizacją i dostosowaniem sektora leśnego,  Podstawowe usługi i odnowa wsi na obszarach wiejskich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Wsparcie na rozwój lokalny kierowany przez społeczność w ramach LEADER 
- Wsparcie na realizację operacji w ramach strategii lokalnego rozwoju kierowanego przez społeczność,
- Przygotowanie i realizacja działań w zakresie współpracy z lokalną grupą działania,
- Wsparcie na koszty bieżące i aktywizację</t>
  </si>
  <si>
    <t>Podniesienie jakości wdrażania PROW
- Informowanie społeczeństwa i potencjalnych beneficjentów o polityce rozwoju obszarów wiejskich i wsparciu finansowym</t>
  </si>
  <si>
    <t xml:space="preserve">Punkt informacyjny PROW 2014-2020                                </t>
  </si>
  <si>
    <t>Operacja ma na celu informację i promocję PROW 2014-2020, w tym nt. warunków i trybu przyznawania pomocy w ramach Programu, jego rezultatów i wkładu Unii Europejskiej w jego realizację. Zakładamy, że dzięki operacji beneficjenci/potencjalni beneficjenci oraz ogół społeczeństwa otrzymają wiedzę, która pozwoli im aplikować o środki z PROW 2014-2020</t>
  </si>
  <si>
    <t xml:space="preserve">Punkt informacyjny PROW 2014-2020
Drukowane materiały informacyjne i promocyjne:
- kalendarze na 2021 rok dla beneficjentów i potencjalnych beneficjentów PROW 2014-2020, ogółu społeczeństwa
</t>
  </si>
  <si>
    <t>1. Udzielone konsultacje w punkcie informacyjnym PROW 2014-2020 (wartość szacunkowa) 2.Materiały promocyjne (kalendarze)</t>
  </si>
  <si>
    <t>1. 3000                                                               2. 90.000 zł</t>
  </si>
  <si>
    <t>beneficjenci, potencjalni beneficjenci PROW 2014-2020, ogół społeczeństwa</t>
  </si>
  <si>
    <t xml:space="preserve">Urząd Marszałkowski  Województwa Mazowieckiego w Warszawie </t>
  </si>
  <si>
    <t>Podniesienie jakości wdrażania PROW.
Informowanie społeczeństwa i potencjalnych beneficjentów o polityce rozwoju obszarów wiejskich i wsparciu finansowym</t>
  </si>
  <si>
    <t>Zapewnienie odpowiedniej wizualizacji PROW 2014-2020</t>
  </si>
  <si>
    <t xml:space="preserve"> Wkładki tematyczne do 6 gazet regionalnych  </t>
  </si>
  <si>
    <t>Zakładanym celem realizacji operacji jest upowszechnienie informacji o PROW 2014-2020, o możliwości wsparcia operacji realizowanych w ramach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Omówienie zakresu i warunków wsparcia poszczególnych działań PROW 2014-2020, rozpowszechnienie informacji na temat Rozwoju Lokalnego kierowanego przez Społeczność. W ramach realizacji operacji przygotowane zostaną do druku dwie wkładki tematyczne 4-stronicowe kolorowe w formie artykułów prasowych do 6 gazet regionalnych obejmujących zasięgiem województwo mazowieckie. Wkładki tematyczne do gazet zawierać będą informacje nt. działań PROW 2014-2020 wdrażanych przez Samorząd Województwa Mazowieckiego, przede wszystkim szczegółowe informacje m.in. możliwości wsparcia inwestycji, kwalifikowalności kosztów, informacje o ogłaszanych naborach wniosków, informacje niezbędne do wypełniania wniosków o przyznanie pomocy</t>
  </si>
  <si>
    <t xml:space="preserve">2 x kampania informacyjna, działanie edukacyjne w mediach
(2 wkładki tematyczne 4-stronicowe, kolorowe w formie artykułów prasowych do 6 gazet regionalnych obejmujących zasięgiem województwo mazowieckie)
</t>
  </si>
  <si>
    <t>Artykuły/wkładki w prasie i internecie (artykuły w prasie)</t>
  </si>
  <si>
    <t xml:space="preserve">12 (2 wkładki 
w 6 gazetach)/ koszt - 50.000 zł
</t>
  </si>
  <si>
    <t>beneficjenci, potencjalni beneficjenci, ogół społeczeństwa</t>
  </si>
  <si>
    <t>Podniesienie jakości wdrażania PROW.
Informowanie społeczeństwa i potencjalnych beneficjentów o polityce rozwoju obszarów wiejskich  i wsparciu finansowym</t>
  </si>
  <si>
    <t>Elementy wizualizacji PROW 2014-2020</t>
  </si>
  <si>
    <t>Operacja ma na celu dotarcie z informacją o KSOW i przedsięwzięciach KSOW w ramach PROW 2014-2020 do jak największej liczby beneficjentów, potencjalnych beneficjentów i ogółu społeczeństwa</t>
  </si>
  <si>
    <t xml:space="preserve">Konkurs wiedzy o PROW 2014-2020  
- nagrody w postaci materiałów promocyjnych
- wykonanie elementów wizualizacji PROW 2014-2020 (np.: naklejki z logo, teczki z gumką, banery, papier z logo do pakowania nagród/materiałów promocyjnych, koperty z logo, torby papierowe z logo, notesy, długopisy, smycze), które będą wykorzystane podczas imprez plenerowych oraz w bieżącej korespondencji i spotkaniach z beneficjentami i potencjalnymi beneficjentami PROW 2014-2020
</t>
  </si>
  <si>
    <t>1.Materiały promocyjne (elementy wizualizacji i nagrody w konkursach na imprezach targowych) 2.Konkursy 3. Uczestnicy konkursów</t>
  </si>
  <si>
    <t>1. 40.000,00  2. 3 3. 1000 osób</t>
  </si>
  <si>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 Zmiana w świadomości mieszkańców kraju funkcjonowania PROW jako programu głównie lub wyłącznie wspierającego rolników/rolnictwo
</t>
    </r>
  </si>
  <si>
    <t xml:space="preserve">XIV Mazowiecki Kongres Rozwoju Obszarów Wiejskich  </t>
  </si>
  <si>
    <t xml:space="preserve">Zakładanym celem realizacji operacji jest upowszechnienie informacji o możliwości wsparcia operacji realizowanych w ramach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Dodatkowo przełoży się to na zwiększenie poziomu wiedzy ogólnej i szczegółowej PROW 2014-2020 jak i zwiększy grupę zainteresowanych Programem. Celem realizacji operacji jest przeprowadzenie konferencji pn. XIV Mazowiecki Kongres Rozwoju Obszarów Wiejskich
</t>
  </si>
  <si>
    <t xml:space="preserve">Jednodniowa Konferencja 
W ramach przedmiotowej operacji planuje się:
- wynajem jednej sali konferencyjnej wraz z obsługą techniczną dla około 250 osób, wyposażonej w ekran, rzutnik, laptop, dwa mikrofony, nagłośnienie, z ustawieniem teatralnym siedzeń,
- wyżywienie: 1x serwis kawowy, 1x obiad (około 250 osób),
- materiały informacyjne i promocyjne dla uczestników
</t>
  </si>
  <si>
    <t xml:space="preserve">1. Konferencje 2. Uczestnicy konferencji  3. Materiały promocyjne </t>
  </si>
  <si>
    <t xml:space="preserve">1. 1/koszt: 
50.000 zł 2.250 osób                      3. 10.000 zł
</t>
  </si>
  <si>
    <t>beneficjenci i potencjalni beneficjenci PROW 2014-2020</t>
  </si>
  <si>
    <t>III-IV</t>
  </si>
  <si>
    <t>Wspieranie organizacji łańcucha żywnościowego</t>
  </si>
  <si>
    <t xml:space="preserve">Organizacja stoiska informacyjno-promocyjnego podczas Dożynek  Prezydenckich - SPAŁA 2020          </t>
  </si>
  <si>
    <t>Operacja ma na celu informację i promocję PROW 2014-2020, w tym nt. warunków i trybu przyznawania pomocy w ramach Programu, jego rezultatów i wkładu Unii Europejskiej w jego realizację, a także promowanie produktów tradycyjnych i regionalnych, które ukazują pozytywny wizerunek wsi. Zakładamy, że dzięki operacji beneficjenci/potencjalni beneficjenci otrzymają wiedzę, która pozwoli im aplikować o środki z PROW 2014-2020, a obecność produktów tradycyjnych i regionalnych wpłynie na promocję produkcji żywności</t>
  </si>
  <si>
    <t xml:space="preserve">Targi, wystawy, imprezy o charakterze rolniczym:
jedno stoisko informacyjno-promocyjne podczas imprezy o charakterze rolniczym z degustacją potraw tradycyjnych i regionalnych.
Konkurs wiedzy o PROW 2014-2020  z nagrodami w postaci materiałów promocyjnych
</t>
  </si>
  <si>
    <t xml:space="preserve">1. Targi, wystawy, imprezy lokalne, regionalne, krajowe i międzynarodowe (stoisko) 2. Konkursy 3. Uczestnicy konkursów 4. Materiały promocyjne </t>
  </si>
  <si>
    <t xml:space="preserve">1. 1/ koszt:
20.000 zł 2. 1                                            3. 400 osób 4. 10.000 zł 
</t>
  </si>
  <si>
    <t>uczestnicy Dożynek Prezydenckich w Spale – beneficjenci i potencjalni beneficjenci PROW 2014-2020</t>
  </si>
  <si>
    <t xml:space="preserve">                               </t>
  </si>
  <si>
    <t>Organizacja stoiska informacyjno-promocyjnego podczas Dożynek Województwa Mazowieckiego</t>
  </si>
  <si>
    <t>uczestnicy Dożynek Województwa Mazowieckiego – beneficjenci i potencjalni beneficjenci PROW 2014-2020</t>
  </si>
  <si>
    <t xml:space="preserve">Kampania promocyjna „WIEŚci z Mazowsza”  </t>
  </si>
  <si>
    <t xml:space="preserve">Zakładanym celem realizacji operacji jest upowszechnienie informacji o PROW 2014-2020, o możliwości wsparcia operacji realizowanych w ramach poszczególnych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informowanie o naborach wniosków i bieżącym stanie wdrażania PROW 2014-2020. Kampania promocyjna obejmować będzie cykl znanych już na terenie województwa mazowieckiego audycji „WIEŚci z Mazowsza”.
Kampania promocyjna składać się będzie z:
- cyklu audycji pod nazwą "WIEŚci z Mazowsza" na kanale YouTube oraz Facebook; 
- cyklu audycji pod nazwą "WIEŚci z Mazowsza" w rozgłośniach radiowych – o zasięgu województwa mazowieckiego 
</t>
  </si>
  <si>
    <t xml:space="preserve">Prowadzenie działań na stronie internetowej poprzez publikację aktualnych informacji i dokumentów dotyczących Programu                                                       </t>
  </si>
  <si>
    <t>Strona internetowa</t>
  </si>
  <si>
    <t xml:space="preserve">1. Strony internetowe 2. Unikalni użytkownicy strony internetowej </t>
  </si>
  <si>
    <t xml:space="preserve">1. 2                                                                      2. 28.000 osób </t>
  </si>
  <si>
    <t>beneficjenci i potencjalni beneficjenci PROW 2014-2020, ogół społeczeństwa</t>
  </si>
  <si>
    <t>Promowanie włączenia społecznego, ograniczenia ubóstwa i rozwoju gospodarczego na obszarach wiejskich</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</si>
  <si>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t>
    </r>
  </si>
  <si>
    <t xml:space="preserve">Podniesienie jakości wdrażania PROW,
Informowanie społeczeństwa i potencjalnych beneficjentów o polityce rozwoju obszarów wiejskich i o możliwościach finansowania.
</t>
  </si>
  <si>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o płatność
</t>
    </r>
  </si>
  <si>
    <t>Upowszechnienie wiedzy ogólnej i szczegółowej na temat PROW 2014-2020, rezultatów jego realizacji oraz informowanie o wkładzie UE w realizację PROW 2014-2020</t>
  </si>
  <si>
    <t>Spotkania informacyjno-konsultacyjne/
szkolenia dla beneficjentów/
potencjalnych beneficjentów w ramach PROW 2014-2020</t>
  </si>
  <si>
    <t>Planowane spotkania/szkolenia dla potencjalnych beneficjentów/beneficjentów mają na celu przede wszystkim odpowiednie przygotowanie do złożenia wniosków o przyznanie pomocy, wniosków o płatność, co przyczyni się do zwiększenia udziału zainteresowanych stron we wdrażaniu programów rozwoju obszarów wiejskich i podniesie poziom jakości wdrażania PROW w ramach priorytetu: 
-Promowanie włączenia społecznego, zmniejszenia ubóstwa oraz rozwoju gospodarczego na obszarach wiejskich
Dzięki podejmowanym działaniom (organizacja spotkań informacyjno-konsultacyjnych/szkoleń) podniesiona zostanie jakość składanych wniosków, w tym zapewnienie informacji dotyczących warunków i trybu przyznawania pomocy, przyczyni się do zwiększenia poziomu wiedzy w zakresie praktycznej umiejętności i sposobu przygotowywania wniosków aplikacyjnych, w rezultacie podniesiona zostanie jakość wdrażania Programu PROW 2014-2020, dzięki czemu cel KSOW realizowany w ramach ww. operacji zostanie osiągnięty.
Spotkania/szkolenia spowodują również upowszechnianie wiedzy wśród społeczeństwa, zapewniona zostanie pewna, aktualna i przejrzysta informacja o PROW 2014-2020 dla ogółu interesariuszy, a beneficjenci i potencjalni beneficjenci będą informowani o polityce rozwoju obszarów wiejskich i o możliwościach finansowania. Podczas spotkań/szkoleń beneficjenci/potencjalni beneficjenci będą wymieniać się wiedzą i doświadczeniem, dzięki czemu ww. cele strategii komunikacji PROW 2014-2020 zostaną osiągnięte.</t>
  </si>
  <si>
    <t>Spotkanie/
szkolenie, materiały promocyjne</t>
  </si>
  <si>
    <t>Instytucje zaangażowane  pośrednio we wdrażanie Programu: Lokalne Grupy Działania oraz 
potencjalni beneficjenci i beneficjenci PROW 2014-2020</t>
  </si>
  <si>
    <t>Informowanie społeczeństwa i potencjalnych beneficjentów o polityce rozwoju obszarów wiejskich i o możliwościach finansowania</t>
  </si>
  <si>
    <t>Operacje o charakterze wystawienniczym w ramach PROW 2014-2020</t>
  </si>
  <si>
    <t xml:space="preserve">Planowane imprezy o charakterze wystawienniczym przede wszystkim przyczynią się do zwiększenia poziomu wiedzy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Bezpośredni kontakt z potencjalnym beneficjentem/beneficjentem zapewni osiągnięcie celu KSOW umożliwiając
informowanie społeczeństwa i potencjalnych beneficjentów o polityce rozwoju obszarów wiejskich i o możliwościach finansowania. Dzięki organizacji punktów informacyjnych podczas plenerowych imprez wystawienniczych zapewniona zostanie pewna, aktualna i przejrzysta informacja o PROW 2014-2020 dla ogółu interesariuszy oraz promowany będzie Program, jako instrument wspierający rozwój rolnictwa i obszarów wiejskich w Polsce. 
Poprzez promocję efektów osiągniętych podczas wdrażania projektów w ramach PROW 2014-2020 budowany będzie pozytywny wizerunek wsi jako miejsca zamieszkania.
Umożliwienie dostępu do informacji na temat PROW 2014-2020 poprzez bezpośredni kontakt ze specjalistą – pracownikiem Departamentu Programów Rozwoju Obszarów Wiejskich daje możliwość zadawania pytań, zapewni przekazanie celowanej informacji potencjalnym beneficjentom / beneficjentom, co jednocześnie zapewni :
- zwiększenie poziomu wiedzy ogólnej i szczegółowej dotyczącej PROW 2014-2020, w tym zapewnienie informacji dotyczących warunków i trybu przyznawania pomocy, dla potencjalnych beneficjentów w zakresie praktycznej wiedzy i umiejętności o sposobie przygotowania wniosków oraz dla beneficjentów w zakresie przygotowania wniosków o płatność, 
- zbudowanie i utrzymanie wysokiej rozpoznawalności EFRROW i PROW 2014-2020 na tle innych programów oraz funduszy europejskich,
- zmianę w świadomości mieszkańców kraju funkcjonowania PROW jako programu głównie lub wyłącznie wspierającego rolników/rolnictwo.
</t>
  </si>
  <si>
    <t>Punkt informacyjny PROW 2014-2020, elementy wizualizacji PROW 2014-2020, materiały promocyjne</t>
  </si>
  <si>
    <t>Liczba targów/imprez regionalnych</t>
  </si>
  <si>
    <t xml:space="preserve">- ogół społeczeństwa, 
- instytucje zaangażowane pośrednio we wdrażanie Programu, 
- potencjalni beneficjenci i beneficjenci PROW 2014-2020 </t>
  </si>
  <si>
    <t>II-IV</t>
  </si>
  <si>
    <t xml:space="preserve"> Informowanie społeczeństwa i potencjalnych beneficjentów o polityce rozwoju obszarów wiejskich i o możliwościach finansowania</t>
  </si>
  <si>
    <t>Najważniejszym działaniem jest przekazywanie ogółowi społeczeństwa, instytucją zaangażowane pośrednio we wdra-żanie Programu, potencjalnym beneficjentom i beneficjentom PROW 2014-2020 oraz przedstawicielom mediów wie-dzy ogólnej na temat Programu, informowanie o jego rezultatach, o wkładzie Wspólnoty podmiotów zaangażowa-nych w jego realizację, a także zapewnienie odpowiedniej wizualizacji Programu. Ponadto stawia się również za cel upowszechnienie szczegółowych informacji dotyczących warunków i zasad udzielania pomocy. 
Cele operacji realizują priorytet PROW, cel KSOW oraz są zgodne z celami zamierzonymi do osiągnięcia w ramach operacji z celem głównym i szczegółowym określonym w Strategii. Zamieszczanie informacji w mediach społeczno-ściowych oraz na stronie internetowej Samorządu Województwa Opolskiego przyczynia się do zapewnienia szybkiego dostępu do informacji.</t>
  </si>
  <si>
    <t xml:space="preserve">Strona internetowa podmiotu wdrażającego (zakładka), media społecznościowe </t>
  </si>
  <si>
    <t>Liczba odwiedzin strony internetowej</t>
  </si>
  <si>
    <t>- ogół społeczeństwa, 
- instytucje zaangażowane pośrednio we wdrażanie Programu, 
- potencjalni beneficjenci i beneficjenci PROW 2014-2020 oraz 
- przedstawiciele mediów.</t>
  </si>
  <si>
    <t>Podniesienie jakości wdrażania PROW;
Informowanie społeczeństwa i potencjalnych beneficjentów o polityce rozwoju obszarów wiejskich i o możliwościach finansowania</t>
  </si>
  <si>
    <t>Punkt informacyjny w ramach PROW 2014-2020</t>
  </si>
  <si>
    <t xml:space="preserve">W wyniku realizacji operacji grupa docelowa pozyska niezbędne informacje nt. zasad i warunków pozyskania środków w ramach programu. Potencjalnym beneficjentom/ beneficjentom Programu zostanie przekazana szczegółowa informacja dotyczących warunków i zasad udzielania pomocy. Istotnym zadaniem punktu informacyjnego jest również upowszechnienie wiedzy ogólnej na temat Programu, informowanie o rezultatach Programu, zbudowanie i utrzymanie wysokiej rozpoznawalności EFRROW i PROW 2014-2020 na tle innych programów oraz funduszy europejskich dzięki czemu możliwe będzie zwiększenie dostępu do informacji. 
Cele zamierzone do osiągnięcia w ramach operacji realizują cele KSOW oraz priorytety PROW, jednocześnie są zgodne z celami głównymi i celami szczegółowymi określonymi w Strategii.
</t>
  </si>
  <si>
    <t xml:space="preserve">Punkt informacyjny </t>
  </si>
  <si>
    <t>Liczba konsultacji</t>
  </si>
  <si>
    <t>r</t>
  </si>
  <si>
    <t xml:space="preserve"> Promowanie włączenia społecznego, zmniejszenia ubóstwa oraz rozwoju gospodarczego na obszarach wiejskich </t>
  </si>
  <si>
    <t>Podniesienie jakości wdrażania PROW; Informowanie społeczeństwa i potencjalnych beneficjentów o polityce rozwoju obszarów wiejskich i o możliwościach finansowania</t>
  </si>
  <si>
    <t xml:space="preserve">  Upowszechnianie wiedzy ogólnej i szczegółowej na temat PROW 2014-2020, rezultatów jego realizacji oraz informowanie o wkładzie UE w realizację PROW 2014-2020</t>
  </si>
  <si>
    <t xml:space="preserve">Prowadzenie działań na stronie internetowej poznajprow.pl poprzez publikację aktualnych informacji i dokumentów dot. Programu, w tym obsługa powiązanych mediów społecznościowych oraz Współpraca ze środkami masowego przekazu. </t>
  </si>
  <si>
    <t>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Samorząd Województwa Podlaskiego.</t>
  </si>
  <si>
    <t>Strona internetowa, media społecznościowe, audycje/spoty w radio i/lub TV, ogłoszenia/banery informacyjne w internecie</t>
  </si>
  <si>
    <t xml:space="preserve">Strony internetowe;
Odwiedziny strony internetowej;
Audycje/spoty w radio lub TV;
Ogłoszenia/banery promocyjne w internecie
</t>
  </si>
  <si>
    <t xml:space="preserve">1
min. 3 000
min. 1
min. 3
</t>
  </si>
  <si>
    <t>Potencjalni beneficjenci, beneficjenci, przedstawiciele mediów</t>
  </si>
  <si>
    <t xml:space="preserve"> Podniesienie jakości wdrażania PROW;
 Informowanie społeczeństwa i potencjalnych beneficjentów o polityce rozwoju obszarów wiejskich i wsparciu finansowym.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</si>
  <si>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</si>
  <si>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t>Zapewnienie informacji pracownikom punktów informacyjnych, PIFE oraz doradcom i LGD</t>
  </si>
  <si>
    <t>Prowadzenie punktów informacyjnych PROW 2014-2020 w woj. podlaskim, w tym przekazywanie informacji o PROW 2014 - 2020 pracownikom punktów informacyjnych oraz podmiotom doradczym i LGD</t>
  </si>
  <si>
    <t>Spotkanie koordynacyjne/ Konsultacje w punkcie informacyjnym</t>
  </si>
  <si>
    <t xml:space="preserve">Udzielone konsultacje w punkcie informacyjnym PROW 2014-2020; 
Spotkanie koordynacyjne pracowników punktów informacyjnych i podmiotów doradczych;
Uczestnicyspotkania koordynacyjnego pracowników punktów informacyjnych i podmiotów doradczych
</t>
  </si>
  <si>
    <t>min. 20
min. 1
min. 10</t>
  </si>
  <si>
    <t>Beneficjenci PROW 2014-2020, potencjalni beneficjenci, doradcy, podmioty uczestniczące we wdrażaniu PROW 2014-2020</t>
  </si>
  <si>
    <t>Podniesienie jakości wdrażania PROW; Informowanie społeczeństwa i potencjalnych beneficjentów o polityce rozwoju obszarów wiejskih i o możliwościach finansowania</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</si>
  <si>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</si>
  <si>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 xml:space="preserve"> Upowszechnianie wiedzy ogólnej i szczegółowej na temat PROW 2014-2020, rezultatów jego realizacji oraz informowanie o wkładzie UE w realizację PROW 2014-2020.</t>
  </si>
  <si>
    <t>Cykl spotkań informacyjno/szkoleniowych potencjalnym beneficjentom i beneficjentom PROW 2014-2020</t>
  </si>
  <si>
    <t xml:space="preserve">1. Przekazanie wiedzy potencjalnym beneficjentom/beneficjentom PROW 2014-2020 nt. zasad i trybu przyznania pomocy, przygotowania i rozliczenia projektów oraz innych aspektów związanych z prawidłową realizacją/rozliczeniem projektów.
2. Podniesienie jakości wdrażania PROW 2014-2020.
</t>
  </si>
  <si>
    <t>Szkolenia/ spotkania informacyjne  potencjalnym beneficjentom i beneficjentom</t>
  </si>
  <si>
    <t xml:space="preserve">Szkolenia/ spotkania informacyjne dla potencjalnych beneficjentów i beneficjentów;
Uczestnicy szkoleń/spotkań informacyjnych dla potencjalnych beneficjentów i beneficjentów
 </t>
  </si>
  <si>
    <t>min. 3      min. 80</t>
  </si>
  <si>
    <t>Potencjalni beneficjenci/beneficjenci oraz podmioty zaanga-żowane we wdrażanie PROW 2014-2020</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</si>
  <si>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</si>
  <si>
    <t>Upowszechnianie wiedzy ogólnej i szczegółowej na temat PROW 2014-2020, rezultatów jego realizacji oraz informowanie o wkładzie UE w realizację PROW 2014-2020.</t>
  </si>
  <si>
    <t>Wsparcie działań informacyjno-promocyjnych PROW 2014-2020 - Mobilne punkty PROW podczas wydarzeń plenerowych</t>
  </si>
  <si>
    <t xml:space="preserve">1. Przekazanie mieszkańcom woj. podlaskiego informacji nt. PROW oraz prezentacja możliwości związanych z szeroko rozumianym rozwojem obszarów wiejskich – zwłaszcza LEADER.
2. Zwiększenie zainteresowania społeczeństwa polityką rozwoju obszarów wiejskich oraz zachęcenie kolejnych potencjalnych beneficjentów do realizacji projektów w ramach PROW.
</t>
  </si>
  <si>
    <t>Mobilne punkty PROW podczas wydarzeń plenero-wych</t>
  </si>
  <si>
    <t xml:space="preserve">Udzielone konsultacje w punkcie informacyjnym PROW 2014 - 2020
/Materiały promocyjne
</t>
  </si>
  <si>
    <t>min. 60                                          min. 500</t>
  </si>
  <si>
    <t xml:space="preserve">Ogół społeczeństwa, potencjalni beneficjenci, beneficjenci, 
media
</t>
  </si>
  <si>
    <t xml:space="preserve">Inwestycje w środki trwałe
- Wsparcie na inwestycje w infrastrukturę związane z rozwojem, modernizacją i dostosowywaniem sektora leśnego Działanie: Podstawowe usługi i odnowa wsi na obszarach wiejskich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Wsparcie na rozwój lokalny kierowany przez społeczność w ramach LEADER 
</t>
  </si>
  <si>
    <t>Wsparcie działań informacyjno-promocyjnych PROW 2014-2020 na obszarze woj. podlaskiego - Konkurs dotyczący PROW 2014-2020</t>
  </si>
  <si>
    <t xml:space="preserve">1. Przekazanie mieszkańcom woj. podlaskiego informacji nt. PROW oraz prezentacja możliwości związanych z szeroko rozumianym rozwojem obszarów wiejskich. 2. Zapewnienie zintegrowanego źródła informacji o PROW 2014-2020 w ramach zadań realizowanych przez Samorząd Województwa Podlaskiego. 
</t>
  </si>
  <si>
    <t>Konkurs</t>
  </si>
  <si>
    <t xml:space="preserve">Liczba konkursów
Uczestnicy konkursu
</t>
  </si>
  <si>
    <t xml:space="preserve">                      min. 1                            min. 30                    </t>
  </si>
  <si>
    <t xml:space="preserve">Ogół społeczeństwa, 
</t>
  </si>
  <si>
    <t>Wsparcie działań informacyjno-promocyjnych PROW 2014-2020 - Wykonanie kalendarzy oraz czeków/tablic promocyjnych</t>
  </si>
  <si>
    <t>Materiały promocyjne</t>
  </si>
  <si>
    <t xml:space="preserve">Podniesienie jakości wdrażania PROW
 Informowanie społeczeństwa i potencjalnych beneficjentów o polityce rozwoju obszarów wiejskich i o wsparciu finansowym
</t>
  </si>
  <si>
    <t xml:space="preserve">Zapewnienie pewnej, aktualnej i przejrzystej informacji o PROW 2014-2020 dla ogółu interesariuszy oraz promowanie Programu, jako instrumentu wspierającego rozwój rolnictwa i obszarów wiejskich w Polsce/a)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</si>
  <si>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 xml:space="preserve"> Upowszechnianie wiedzy ogólnej i szczegółowej na temat PROW 2014-2020, rezultatów jego realizacji oraz informowanie o wkładzie UE w realizację PROW 2014-2020</t>
  </si>
  <si>
    <t xml:space="preserve">Konferencja podsumowująca wdrażanie działań delegowanych PROW 2014-2020     
</t>
  </si>
  <si>
    <t>W wyniku realizacji operacji zostanie usystematyzowana i podniesiona wiedza beneficjentów i potencjalnych beneficjentów, instytucji pośrednio zaangażowanych we wdrażanie Programu oraz mediów na temat działań PROW 2014-2020 wdrażanych przez samorząd województwa. Przyczyni się to do upowszechnienie wiedzy na temat Programu a przede wszystkim do składanie przez beneficjentów większej liczby prawidłowo wypełnionych wniosków o dofinansowanie i wniosków o płatność, mniejszej liczby nieprawidłowości w projektach w tym kosztów niekwalifikowalnych. Konferencja będzie miała również wpływ na wykreowanie pozytywnego nastawienia potencjalnych beneficjentów i beneficjentów do PROW 2014-2020 poprzez pokazanie podczas niej projektów, które zostały już zrealizowane i służą mieszkańcom województwa dolnośląskiego.</t>
  </si>
  <si>
    <t>konferencja</t>
  </si>
  <si>
    <t>Konferencje
Uczestnicy konferencji</t>
  </si>
  <si>
    <t>1
Około 80 -180 osób</t>
  </si>
  <si>
    <t>Potencjalni beneficjenci, beneficjenci, instytucje zaangażowane pośrednio we wdrażanie Programu, media</t>
  </si>
  <si>
    <t xml:space="preserve">Spotkanie informacyjne dla Lokalnych Grup Działania            </t>
  </si>
  <si>
    <t>W wyniku realizacji operacji zostanie podniesiona i usystematyzowana szczegółowa wiedza beneficjentów – Lokalnych Grup Działania na temat wymienionych poddziałań. Przyczyni się to do upowszechnienia szczegółowej wiedzy na temat Programu a przede wszystkim sprawniejszego wdrażania PROW 2014-2020, efektywnej realizacji Lokalnych Strategii Rozwoju, mniejszej liczby nieprawidłowości w projektach. Spotkanie będzie miało również wpływ na wykreowanie pozytywnego nastawienia beneficjentów do PROW 2014-2020.</t>
  </si>
  <si>
    <t>spotkanie</t>
  </si>
  <si>
    <t>Szkolenia/seminaria/inne formy szkoleniowe dla potencjalnych beneficjentów i beneficjentów
Uczestnicy szkoleń/seminariów/innych form szkoleniowych dla potencjalnych beneficjentów i beneficjentów</t>
  </si>
  <si>
    <t xml:space="preserve">1
35-65
</t>
  </si>
  <si>
    <t>Beneficjenci - Lokalne Grupy Działania</t>
  </si>
  <si>
    <t xml:space="preserve">Podniesienie jakości wdrażania PROW
 Informowanie społeczeństwa i potencjalnych beneficjentów o polityce rozwoju obszarów wiejskich i wsparciu finansowym
</t>
  </si>
  <si>
    <t>Zapewnienie pewnej, aktualnej i przejrzystej informacji o PROW 2014-2020 dla ogółu interesariuszy oraz promowanie Programu, jako instrumentu wspierającego rozwój rolnictwa i obszarów wiejskich w Polsce, Budowanie pozytywnego wizerunku wsi jako miejsca zamieszkania/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t>
  </si>
  <si>
    <t>W wyniku realizacji operacji pogłębi się wiedza zarówno potencjalnych beneficjentów, beneficjentów, instytucji pośrednio zaangażowanych w PROW 2014-2020 jak i ogółu społeczeństwa na temat PROW 2014-2020, zostanie również pokazana rola UE we współfinansowaniu rozwoju obszarów wiejskich. Ponadto w związku z tym, że w spocie będzie mowa na temat różnych rodzajów operacji, na które można uzyskać dofinansowanie (infrastruktura sportowa, kultura, infrastruktura wodociągowo-kanalizacyjna, drogi, projekty miękkie itp.). społeczeństwo województwa dolnośląskiego przestanie kojarzyć PROW jako program skierowany głównie do rolników. Mieszkańcy zdadzą sobie sprawę z tego, że wielu z nich będzie mogło korzystać lub już korzysta z infrastruktury powstałej w ramach PROW. Celem spotu będzie również przełamanie negatywnych stereotypów dotyczących życia na wsi poprzez pokazanie wsi jako miejsca, w którym bardzo dużo się dzieje.</t>
  </si>
  <si>
    <t>Audycje, programy, spoty w radio, telewizji i Internecie
Słuchalność/oglądalność audycji, programów, spotów</t>
  </si>
  <si>
    <t>Potencjalni beneficjenci, beneficjenci, instytucje zaangażowane pośrednio we wdrażanie Programu, ogół społeczeństwa</t>
  </si>
  <si>
    <t>Publikacja aktualnych informacji i dokumentów dotyczących Programu na witrynie internetowej</t>
  </si>
  <si>
    <t xml:space="preserve">W wyniku realizacji operacji pogłębi się wiedza wszystkich grup docelowych na temat PROW 2014-2020, osiągniętych rezultatów, zostanie również zaakcentowana rola UE we współfinansowaniu rozwoju obszarów wiejskich poprzez informowanie o zakresie pomocy udzielanej przez UE w ramach Programu, prezentowanie rzeczywistych efektów zmian na obszarach wiejskich. Ponadto prowadzenie strony internetowej aktualizowanej na bieżąco wpłynie na to, że beneficjenci/potencjalni beneficjenci będą posiadali cały czas aktualne informacje na temat ewentualnych zmian w legislacji, formularzach wniosków itp. co pozwoli zminimalizować sytuacje, kiedy do podmiotu wdrażającego składane będą wnioski na nieaktualnych formularzach. </t>
  </si>
  <si>
    <t>Media -strona internetowa</t>
  </si>
  <si>
    <t xml:space="preserve">Strony internetowe
Odwiedziny strony internetowej
Unikalni użytkownicy strony internetowej
</t>
  </si>
  <si>
    <t>Potencjalni beneficjenci, beneficjenci, instytucje zaangażowane pośrednio we wdrażanie Programu, ogół społeczeństwa, media</t>
  </si>
  <si>
    <t>Punkty informacyjne Funduszy Europejskich (PIFE)</t>
  </si>
  <si>
    <t xml:space="preserve">Strategicznym celem jest wsparcie realizacji PROW 2014-2020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Europejskiego Funduszu Rolnego na rzecz Programu Rozwoju Obszarów Wiejskich w ramach PROW 2014-2020, zwiększyć poziom wiedzy dotyczącej PROW 2014-2020, zapewnić informację dotyczące warunków i trybu przyznawania pomocy, upowszechnić korzyści płynące z wykorzystywania środków w ramach PROW 2014-2020, wspierać beneficjentów w procesie pozyskiwania środków przez profesjonalną informację.  </t>
  </si>
  <si>
    <t>Punkty informacyjne</t>
  </si>
  <si>
    <t xml:space="preserve">Udzielone konsultacje w punkcie informacyjnym PROW 2014-2020
</t>
  </si>
  <si>
    <t xml:space="preserve">40-80
</t>
  </si>
  <si>
    <t>potencjalni beneficjenci i beneficjenci, instytucje zaangażowane pośrednio we wdrażanie Programu, ogół społeczeństwa</t>
  </si>
  <si>
    <t>Podniesienie jakości wdrażania PROW; Informowanie społeczeństwa i potencjalnych beneficjentów o polityce rozwoju obszarów wiejskich i wsparciu finansowym</t>
  </si>
  <si>
    <t xml:space="preserve">Produkcja i emisja spotu radiowego promującego PROW 2014-2020         </t>
  </si>
  <si>
    <t xml:space="preserve">W wyniku realizacji operacji zostanie upowszechniona wiedza zarówno wśród potencjalnych beneficjentów, beneficjentów, instytucji pośrednio zaangażowanych w PROW 2014-2020 jak i ogółu społeczeństwa na temat PROW 2014-2020, zostanie pokazana rola UE we współfinansowaniu rozwoju obszarów wiejskich. Ponadto w związku z tym, że w spocie zostaną pokazane różne rodzaje operacji, na które można uzyskać dofinansowanie społeczeństwo województwa dolnośląskiego przestanie kojarzyć PROW jako program skierowany głównie do rolników. </t>
  </si>
  <si>
    <t>media-radio</t>
  </si>
  <si>
    <t xml:space="preserve">Publikacja artykułów promujących PROW 2014-2020 w prasie         </t>
  </si>
  <si>
    <t>W wyniku realizacji operacji zostanie upowszechniona wiedza zarówno wśród potencjalnych beneficjentów, beneficjentów, instytucji pośrednio zaangażowanych w PROW 2014-2020 jak i ogółu społeczeństwa na temat PROW 2014-2020, zostanie pokazana rola UE we współfinansowaniu rozwoju obszarów wiejskich. Ponadto w związku z tym, iż w artykułach prasowych zostaną pokazane różne rodzaje operacji, na które można uzyskać wsparcie społeczeństwo województwa dolnośląskiego przestanie kojarzyć PROW jako program skierowany głównie do rolników Celem sponsorowanych artykułów będzie również przełamanie negatywnych stereotypów dotyczących życia na wsi.</t>
  </si>
  <si>
    <t>media-prasa</t>
  </si>
  <si>
    <t xml:space="preserve">Artykuły/wkładki w prasie i w Internecie 
</t>
  </si>
  <si>
    <t xml:space="preserve">Wojewódzki konkurs wiedzy na temat PROW 2014-2020 na Dolnym Śląsku       </t>
  </si>
  <si>
    <t>W wyniku realizacji operacji zostanie upowszechniona wiedza wśród społeczeństwa na temat PROW 2014-2020, zostanie pokazana rola UE we współfinansowaniu rozwoju obszarów wiejskich. Celem operacji jest promocja PROW 2014-2020 w ujęciu horyzontalnym, Unii Europejskiej, Europejskiego Funduszu Rolnego na rzecz Rozwoju Obszarów Wiejskich oraz zwiększenie świadomości i pogłębienie wiedzy wśród mieszkańców na temat PROW 2014-2020 oraz UE. Ważnym aspektem konkursu jest edukacja obywatelska – uczestnicy konkursu poznają możliwości rozwoju swoich środowisk lokalnych poprzez pozyskiwanie i wykorzystywanie środków z PROW 2014-2020.</t>
  </si>
  <si>
    <t>konkurs</t>
  </si>
  <si>
    <t xml:space="preserve">Konkursy
Uczestnicy konkursów
Artykuły/wkładki w prasie i w internecie 
</t>
  </si>
  <si>
    <t xml:space="preserve">1
20-50
1
</t>
  </si>
  <si>
    <t xml:space="preserve"> ogół społeczeństwa</t>
  </si>
  <si>
    <t xml:space="preserve"> Promowanie włączenia społecznego, zmniejszenia ubóstwa oraz rozwoju gospodarczego na obszarach wiejskich</t>
  </si>
  <si>
    <t>Podniesienie jakości wdrażania PROW; Informowanie społeczeństwa i potencjalnych beneficjentów o polityce rozwoju obszarów wiejskich i o możliwości finansowania</t>
  </si>
  <si>
    <t>Szkolenia i spotkania dla potencjalnych beneficjentów PROW 2014 -2020</t>
  </si>
  <si>
    <t>Celem realizacji operacji jest przekazanie wiedzy potencjalnym beneficjentom nt. wszelkich warunków koniecznych do spełnienia w celu uzyskania pomocy na realizację zadań. Wzrost wiedzy wśród potencjalnych beneficjentów w zakresie wdrażania poszczególnych wymogów, jakie muszę one spełniać oraz systemu oceny, jakiemu będą podlegały.</t>
  </si>
  <si>
    <t>szkolenia (8), spotkania (5)</t>
  </si>
  <si>
    <t>Szkolenia/ Spotkania/ Uczestnicy szkoleń i spotkań</t>
  </si>
  <si>
    <t>8/5/565</t>
  </si>
  <si>
    <t>Potencjalni beneficjenci, beneficjenci, instytucje zaangażowane pośrednio we wdrażanie programu</t>
  </si>
  <si>
    <t>Przekazywanie informacji nt. PROW 2014-2020 poprzez sieć punktów PIFE</t>
  </si>
  <si>
    <t>Wzrost świadomści mieszkańców Małopolski nt. PROW oraz możliwych do uzyskania dzięki jego działaniom efektów związanych z szeroko rozumianym rozwojem obszarów wiejskich. Wzrost świadomości społeczeństwa co do polityki rozwoju obszarów wiejskich oraz zachęcenie kolejnych potencjalnych beneficjentów do realizacji tego typu projektów.</t>
  </si>
  <si>
    <t xml:space="preserve">Konsulcajce (kontakt bezpośredni, telefoniczny, e-mailowy) </t>
  </si>
  <si>
    <t>Liczba udzielonych konsultacji</t>
  </si>
  <si>
    <t>Beneficjenci, potencjalni beneficjenci PROW 2014 - 2020</t>
  </si>
  <si>
    <t xml:space="preserve">Promocja PROW poprzez stronę internetową </t>
  </si>
  <si>
    <t>Prowadzenie strony internetowej poświęconej PROW 2014 - 2020  -zamieszczanie ogólnych informacji o PROW, możliwościach skorzystania z Programu, potencjalnych beneficjentach, bieżące ogłoszenia o naborach wniosków, szkoleniach, konferencjach, itp. Celami prowadzenia strony internetowej są: 1. Usprawnienie przepływu informacji pomiędzy podmiotami zaangażowanymi we wdrażania PROW 2014 - 2020 a potencjalnmi beneficjentami, ogółem społeczeństwa i przedstawicielami mediów. 2. Zapewnienie zintegrowanego źródła informacji o PROW 2014 - 2020 w ramach zadań realizowanych przez różne instytucje jako przeciwdziałanie fragmentarycznego postrzgania Programu.</t>
  </si>
  <si>
    <t>Strona internetowa dedykowana PROW 2014 -2020</t>
  </si>
  <si>
    <t>Liczba użytkowników strony internetowej</t>
  </si>
  <si>
    <t>Ogół społeczeństwa, potencjalni beneficjenci PROW 2014 - 2020</t>
  </si>
  <si>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
</t>
    </r>
  </si>
  <si>
    <t>Podniesienie jakości wdrażania PROW Informowanie społeczeństwa i potencjalnych beneficjentów o polityce rozwoju obszarów wiejskich i wsparciu finansowym</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</si>
  <si>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</si>
  <si>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Współpraca z mediami</t>
  </si>
  <si>
    <t>Przygotowanie informacji poświęconej PROW 2014-2020 – zawarcie ogólnych informacji o PROW, możliwościach skorzystania z Programu, przebieg realizacji programu PROW, itp.
Celami współpracy z mediami są:
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różne instytucje jako przeciwdziałanie fragmentarycznego po-strzegania Programu.</t>
  </si>
  <si>
    <t>Przygotowanie i przekazanie informacji w ramach PROW 2014-2020 do biura prasowego</t>
  </si>
  <si>
    <t>Liczba przekazanych informacji do biura prasowego</t>
  </si>
  <si>
    <t xml:space="preserve">Ułatwienie transferu wiedzy i innowacji w rolnictwie i leśnictwie oraz na obszarach wiejskich; 
</t>
  </si>
  <si>
    <r>
      <rPr>
        <b/>
        <sz val="8"/>
        <color theme="1"/>
        <rFont val="Calibri"/>
        <family val="2"/>
        <charset val="238"/>
        <scheme val="minor"/>
      </rPr>
      <t>Inwestycje w środki trwałe</t>
    </r>
    <r>
      <rPr>
        <sz val="8"/>
        <color theme="1"/>
        <rFont val="Calibri"/>
        <family val="2"/>
        <charset val="238"/>
        <scheme val="minor"/>
      </rPr>
      <t xml:space="preserve">
 - Wsparcie na inwestycje w infrastrukturę związane z rozwojem, modernizacją i dostosowywaniem sektora leśnego, 
</t>
    </r>
    <r>
      <rPr>
        <b/>
        <sz val="8"/>
        <color theme="1"/>
        <rFont val="Calibri"/>
        <family val="2"/>
        <charset val="238"/>
        <scheme val="minor"/>
      </rPr>
      <t xml:space="preserve"> Podstawowe usługi i odnowa wsi na obszarach wiejskich</t>
    </r>
    <r>
      <rPr>
        <sz val="8"/>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8"/>
        <color theme="1"/>
        <rFont val="Calibri"/>
        <family val="2"/>
        <charset val="238"/>
        <scheme val="minor"/>
      </rPr>
      <t>Wsparcie na rozwój lokalny kierowany przez społeczność w ramach LEADER</t>
    </r>
    <r>
      <rPr>
        <sz val="8"/>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t>
    </r>
  </si>
  <si>
    <t xml:space="preserve">Podniesienie jakości wdrażania PROW;
Informowanie społeczeństwa i potencjalnych beneficjentów o polityce rozwoju obszarów wiejskich i wsparciu finansowym
</t>
  </si>
  <si>
    <r>
      <rPr>
        <b/>
        <sz val="8"/>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8"/>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</si>
  <si>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Upowszechnianie wiedzy ogólnej na temat PROW 2014-2020, rezultatów jego realizacji oraz informowanie o wkładzie UE w realizację PROW 2014-2020</t>
  </si>
  <si>
    <t>Punkt informacyjny poświęcony PROW 2014-2020</t>
  </si>
  <si>
    <t xml:space="preserve">Celem działania jest zapewnienie aktualnej, rzetelnej i bezpośredniej informacji na temat Programu dla ogółu interesariuszy, w tym zapewnienie wiedzy dotyczącej zasad jego wdrażania, legislacji krajowej i unijnej oraz informowanie beneficjentów w zakresie: prowadzonych naborów wniosków, kwalifikowalności kosztów, udzielanej pomocy ze środków EFRROW. </t>
  </si>
  <si>
    <t>punkt informacyjny</t>
  </si>
  <si>
    <t>Liczba udzielonych konsultacji w ramach punktu informacyjnego</t>
  </si>
  <si>
    <t>2 000</t>
  </si>
  <si>
    <t>Ogół społeczeństwa, beneficjenci i potencjalni beneficjenci PROW 2014-2020</t>
  </si>
  <si>
    <t xml:space="preserve">Ułatwienie transferu wiedzy i innowacji w rolnictwie i leśnictwie oraz na obszarach wiejskich;
</t>
  </si>
  <si>
    <r>
      <rPr>
        <b/>
        <sz val="8"/>
        <rFont val="Calibri"/>
        <family val="2"/>
        <charset val="238"/>
        <scheme val="minor"/>
      </rPr>
      <t xml:space="preserve">Inwestycje w środki trwałe:
 </t>
    </r>
    <r>
      <rPr>
        <sz val="8"/>
        <rFont val="Calibri"/>
        <family val="2"/>
        <charset val="238"/>
        <scheme val="minor"/>
      </rPr>
      <t xml:space="preserve">- 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
 </t>
    </r>
    <r>
      <rPr>
        <sz val="8"/>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</si>
  <si>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8"/>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</si>
  <si>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Strona internetowa poświęcona PROW 2014-2020</t>
  </si>
  <si>
    <t xml:space="preserve">Celem działania jest zapewnienie aktualnej, rzetelnej i bezpośredniej wiedzy na temat Programu dla ogółu interesariuszy, informowanie o polityce rozwoju obszarów wiejskich, zbudowanie i utrzymanie wysokiej rozpoznawalności EFRROW na tle innych funduszy europejskich. </t>
  </si>
  <si>
    <t>media (Internet)</t>
  </si>
  <si>
    <t xml:space="preserve">Liczba odwiedzin portalu internetowego dotyczącego PROW 2014-2020, w tym: zakładek, podzakładek, stron poświęconych Programowi w danym przedziale czasowym
Liczba unikalnych odsłon strony internetowej
</t>
  </si>
  <si>
    <t>80 000/30 000</t>
  </si>
  <si>
    <t xml:space="preserve">Ułatwienie transferu wiedzy i innowacji w rolnictwie i leśnictwie oraz na obszarach wiejskich;
Promowanie włączenia społecznego, zmniejszenia ubóstwa oraz rozwoju gospodarczego na obszarach wiejskich
</t>
  </si>
  <si>
    <r>
      <rPr>
        <b/>
        <sz val="8"/>
        <rFont val="Calibri"/>
        <family val="2"/>
        <charset val="238"/>
        <scheme val="minor"/>
      </rPr>
      <t xml:space="preserve">Inwestycje w środki trwałe:
 </t>
    </r>
    <r>
      <rPr>
        <sz val="8"/>
        <rFont val="Calibri"/>
        <family val="2"/>
        <charset val="238"/>
        <scheme val="minor"/>
      </rPr>
      <t xml:space="preserve">- 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
 </t>
    </r>
    <r>
      <rPr>
        <sz val="8"/>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</si>
  <si>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8"/>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</si>
  <si>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Udział w spotkaniach, seminariach informacyjnych, imprezach wystawienniczych w celu informowania i promowania PROW 2014-2020</t>
  </si>
  <si>
    <t>Spotkanie, seminarium informacyjne, terenowe punkty informacyjne</t>
  </si>
  <si>
    <t>Liczba spotkań, seminariów informacyjnych/Liczba imprez o charakterze wystawienniczym</t>
  </si>
  <si>
    <t>38/2</t>
  </si>
  <si>
    <t>Ogół społeczeństwa, beneficjenci i potecjalni beneficjenci oraz osoby zainteresowane rozwojem obszarów wiejskich</t>
  </si>
  <si>
    <t xml:space="preserve">Ułatwienie transferu wiedzy i innowacji w rolnictwie i leśnictwie oraz na obszarach wiejskich;
</t>
  </si>
  <si>
    <r>
      <rPr>
        <b/>
        <sz val="8"/>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8"/>
        <rFont val="Calibri"/>
        <family val="2"/>
        <charset val="238"/>
        <scheme val="minor"/>
      </rPr>
      <t xml:space="preserve">
- zbudowanie i utrzymanie wysokiej rozpoznawalności EFRROW i PROW 2014-2020 na tle innych programów oraz funduszy europejskich
</t>
    </r>
  </si>
  <si>
    <t>Zakup nośników promocyjnych PROW 2014-2020</t>
  </si>
  <si>
    <t>Celem działania jest zwiększenie świadomości społeczeństwa na temat realizacji Programu oraz zabudowanie wyskokiej rozpoznawalności marki PROW 2014-2020 na tle innych programów oraz funduszy europejskich, promowanie PROW 2014-2020 jako instrumentu wspierającego rozwój obszarów wiejskich</t>
  </si>
  <si>
    <t>nośniki promocyjne</t>
  </si>
  <si>
    <t>Liczba zakupionych nośników promocyjnych</t>
  </si>
  <si>
    <t>4</t>
  </si>
  <si>
    <t xml:space="preserve">Ułatwienie transferu wiedzy i innowacji w rolnictwie i leśnictwie oraz na obszarach wiejskich;
Promowanie włączenia społecznego, zmniejszenia ubóstwa oraz rozwoju gospodarczego na obszarach wiejskich
</t>
  </si>
  <si>
    <r>
      <rPr>
        <b/>
        <sz val="8"/>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8"/>
        <rFont val="Calibri"/>
        <family val="2"/>
        <charset val="238"/>
        <scheme val="minor"/>
      </rPr>
      <t xml:space="preserve"> - uwidocznienie roli Wspólnoty we współfinansowaniu rozwoju obszarów wiejskich w Polsce
- zbudowanie i utrzymanie wysokiej rozpoznawalności EFRROW i PROW 2014-2020 na tle innych programów oraz funduszy europejskich
</t>
    </r>
  </si>
  <si>
    <t>Spot reklamowy poświęcony PROW 
2014-2020</t>
  </si>
  <si>
    <t>Celem działania jest upowszechnienie wiedzy ogólnej na temat PROW 2014-2020, zwiększenie świadomości społeczeństwa na temat realizacji działań PROW 2014-2020 wdrażanych na terenie województwa łódzkiego oraz pomocy udzielanej z EFRROW , a także ukazanie jak środki unijne zmieniają krajobraz polskiej wsi w wyniku realizacji działań w ramach poszczególnych instrumentów wsparcia PROW 2014-2020</t>
  </si>
  <si>
    <t>spot/film reklamowy</t>
  </si>
  <si>
    <t>Liczba wyprodukowanych spotów/Łączna liczba emisji spotu/Liczba stron internetowych na których zostanie zamieszczony spot</t>
  </si>
  <si>
    <t>1/30/2</t>
  </si>
  <si>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t>
    </r>
    <r>
      <rPr>
        <b/>
        <sz val="8"/>
        <rFont val="Calibri"/>
        <family val="2"/>
        <charset val="238"/>
        <scheme val="minor"/>
      </rPr>
      <t xml:space="preserve">
Wsparcie na rozwój lokalny kierowany przez społeczność w ramach LEADER</t>
    </r>
    <r>
      <rPr>
        <sz val="8"/>
        <rFont val="Calibri"/>
        <family val="2"/>
        <charset val="238"/>
        <scheme val="minor"/>
      </rPr>
      <t xml:space="preserve">
 - Wsparcie na realizację operacji w ramach strategii lokalnego rozwoju kierowanego przez społeczność
</t>
    </r>
  </si>
  <si>
    <r>
      <rPr>
        <b/>
        <sz val="8"/>
        <rFont val="Calibri"/>
        <family val="2"/>
        <charset val="238"/>
        <scheme val="minor"/>
      </rPr>
      <t>Zapewnienie pewnej, aktualnej i przejrzystej informacji o PROW 2014-2020 dla ogółu interesariuszy oraz promowanie Programu, jako instrumentu wspierającego rozwój rolnictwa i obszarów wiejskich w Polsce. 
-</t>
    </r>
    <r>
      <rPr>
        <sz val="8"/>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</si>
  <si>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Szkolenia i spotkania informacyjne dla beneficjentów PROW 
2014-2020</t>
  </si>
  <si>
    <t>Celem działania jest zwiększenie poziomu wiedzy ogolnej i szczegółowej dotyczącej PROW 2014-2020 wśród beneficjentów w szczególności w ramach działania "Podstawowe usługi i odnowa wsi na obszarach wiejskich " oraz "Wsparcie na rozwój lokalny kierowany przez społeczność w ramach LEADER"</t>
  </si>
  <si>
    <t>spotkanie informacyjne</t>
  </si>
  <si>
    <t>Liczba spotkań informacyjnych dla beneficjentów PROW 2014-2020/Liczba uczestników spotkań informacyjnych dla beneficjentów PROW 2014-2020</t>
  </si>
  <si>
    <t>2/120</t>
  </si>
  <si>
    <t xml:space="preserve"> Beneficjenci i potecjalni beneficjenci PROW 2014-2020 </t>
  </si>
  <si>
    <t xml:space="preserve">Liczba </t>
  </si>
  <si>
    <t>Kwota</t>
  </si>
  <si>
    <t>Budżet PT PROW 2014-2020 operacji 
(brutto w zł)</t>
  </si>
  <si>
    <t>Udział w spotkaniach związanych z rozwojem obszarów wiejskich</t>
  </si>
  <si>
    <t>Celem operacji jest zapewnienie aktualnej, rzetelnej i bezpośredniej wiedzy na temat PROW 2014-2020 dla ogółu interesariuszy oraz promowanie Programu, jako instrumentu wspierającego rozwój rolnictwa i obszarów wiejskich w Województwie Pomorskim.   W ramach powyższego przedsięwzięcia planuje się rozpowszechnienie wśród beneficjentów/ potencjalnych beneficjentów jak również wśród instytucji zaangażowanych we wdrażanie Programu informacji  nt. trybu i warunków przyznawania, wypłaty pomocy , jak również praktycznej wiedzy nt. Programu. Udział w spotkaniach  będzie  okazją do promowania korzyści wynikających z aplikowania o środki w ramach PROW 2014 - 2020 oraz ich wpływu na rozwój obszarów wiejskich.</t>
  </si>
  <si>
    <t>Szkolenia, seminaria, warsztaty, konferencje, spotkania itp.</t>
  </si>
  <si>
    <t>liczba szkoleń, seminariów, warsztatów, konferencji , spotkan itp.</t>
  </si>
  <si>
    <t>beneficjenci/potencjalni beneficjenci, ogół społeczeństwa, instytucje zaangażowane pośrednio/bezpośrednio we wdrażanie Programu</t>
  </si>
  <si>
    <t xml:space="preserve">Organizacja spotkań szkoleniowych dla beneficjentów /potencjalnych beneficjentów PROW 2014-2020.  </t>
  </si>
  <si>
    <t>Operacja ma na celu przekazanie potencjalnym beneficjentom/beneficjentom wiedzy niezbędnej do aplikowania o przyznanie pomocy oraz przygotowanie dokumentacji do rozliczenia zrealizowanej operacji zgodnie z obowiązującymi przepisami prawa w tym przepisów prawa zamówień publicznych  dotyczącymi realizacji poszczególnych działań  oraz analizę najczęściej pojawiających się pytań związanych z przyznaniem pomocy i jej rozliczaniem.</t>
  </si>
  <si>
    <t>Spotkania szkoleniowe</t>
  </si>
  <si>
    <t>liczba spotkań szkoleniowych /liczba uczestników spotkań szkoleniowych</t>
  </si>
  <si>
    <t>beneficjenci/potencjalni beneficjenci</t>
  </si>
  <si>
    <t>Promowanie włączenia społecznego, zmniejszenia ubóstwa oraz rozwoju gospodarczego na obszarach wiejskich.</t>
  </si>
  <si>
    <t xml:space="preserve">Organizacja spotkania szkoleniowego dla pomorskich lokalnych grup działania       </t>
  </si>
  <si>
    <t xml:space="preserve">Operacja ma na celu przekazanie Lokalnym Grupom Działania niezbędnej i bieżącej wiedzy  związanej z realizacją lokalnych strategii rozwoju,  w tym analizę problemów przy realizacji operacji, odpowiedzi na zgłaszane pytania i wątpliwości kierowane ze strony LGD. Szkolenie ma na celu dostarczenie praktycznej wiedzy i udzielania wsparcia merytorycznego oraz praktycznego  przy realizacji LSR. </t>
  </si>
  <si>
    <t>Spotkanie szkoleniowe</t>
  </si>
  <si>
    <t>liczba szkoleń/liczba uczestników szkolenia</t>
  </si>
  <si>
    <t>1 szt. / 50 os.</t>
  </si>
  <si>
    <t>beneficjenci/potencjalni beneficjenci, w tym lokalne grupy działania</t>
  </si>
  <si>
    <t>Informowanie społeczeństwa i potencjalnych beneficjentów o polityce rozwoju obszarów wiejskich i wsparciu finansowym.</t>
  </si>
  <si>
    <t>Operacja ma na celu przekazanie praktycznej, rzetelnej informacji/wiedzy na temat działań wdrażanych przez SW w ramach PROW 2014-2020.</t>
  </si>
  <si>
    <t>Kontakt bezpośredni, telefoniczny, elektroniczny</t>
  </si>
  <si>
    <t>liczba udzielonych konsultacji</t>
  </si>
  <si>
    <t>Strona internetowa/portale społecznościowe.</t>
  </si>
  <si>
    <t xml:space="preserve">Operacja swym zakresem obejmuje zadania związane z realizacją strony internetowej DPROW UMWP oraz umieszczaniem informacji w mediach społecznościowych i ma na celu przekazanie bieżących, rzetelnych i szczegółowych informacji na temat działań wdrażanych przez Samorząd Województwa w ramach PROW 2014-2020. W celu wzmocnienia przekazu dotyczącego działań realizowanych przez SW w ramach PROW 2014-2020 strona internetowa i portale społecznościowe pełnią rolę przekazywania niezbędnych informacji beneficjentom/ potencjalnym beneficjentom m.in. na temat stanu realizacji Programu, informacji na temat zasad wdrażania działań, dokumentów związanych z aplikowaniem i rozliczaniem operacji, a także informacji związanych z organizowanymi szkoleniami, konferencjami itp. </t>
  </si>
  <si>
    <t>strona internetowa, publikacja informacji w mediach społecznościowych</t>
  </si>
  <si>
    <t>10 000 / 8000</t>
  </si>
  <si>
    <t>beneficjenci/potencjalni beneficjenci, ogół społeczeństwa</t>
  </si>
  <si>
    <t>Promocja PROW w środkach masowego przekazu</t>
  </si>
  <si>
    <t>Celem operacji jest informowanie o Programie Rozwoju Obszarów Wiejskich, w tym ukazanie zmian jakie dokonały się w województwie pomorskim dzięki wykorzystaniu środków EFROW, a także pokazanie korzyści wynikających z wdrażania działań PROW 2014-2020 dla beneficjentów oraz ogółu społeczeństwa. Dzięki zaprezentowaniu rzeczywistych efektów oraz zmian, jakie miały miejsce na obszarach wiejskich, zaplanowany w ramach operacji cykl audycji radiowych przyczyni się do promocji i upowszechniania wiedzy na temat pozyskiwania wsparcia z Programu Rozwoju Obszarów Wiejskich.</t>
  </si>
  <si>
    <t>Zwiększenie rentowności gospodarstw i konkurencyjność.                                                                     Promowanie włączenia społecznego, zmniejszenia ubóstwa oraz rozwoju gospodarczego na obszarach wiejskich</t>
  </si>
  <si>
    <t>Działania informacyjno-promocyjne</t>
  </si>
  <si>
    <t xml:space="preserve">Celem operacji jest promocja efektów Programu przez pokazanie dobrych praktyk, tj. przykładów operacji zrealizowanych w ramach działań PROW 2014-2020.  </t>
  </si>
  <si>
    <t>Audycje telewizyjne (14 audycji), i audycje radiowe (20 audycji)</t>
  </si>
  <si>
    <t>Audycje, programy, spoty w radio, telewizji I internecie</t>
  </si>
  <si>
    <t>34</t>
  </si>
  <si>
    <t>Ogół społeczeństwa, Beneficjenci i potencjalni beneficjenci</t>
  </si>
  <si>
    <t xml:space="preserve"> - Zwiększenie rentowności gospodarstw i konkurencyjność
 - Wspieranie organizacji łańcucha żywnościowego
  - Odtwarzanie, ochrona i wzbogacanie ekosystemów
 - Promowanie efektywnego gospodarowania zasobami i wspieranie przechodzenia w sektorach rolnym, spożywczym i leśnym na gospodarkę niskoemisyjną i odporną na zmianę klimatu
 - Promowanie włączenia społecznego, zmniejszenia ubóswa oraz rozwoju gospodarczego na obszarach wiejskich</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</si>
  <si>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</si>
  <si>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 </t>
    </r>
    <r>
      <rPr>
        <sz val="9"/>
        <rFont val="Calibri"/>
        <family val="2"/>
        <charset val="238"/>
        <scheme val="minor"/>
      </rPr>
      <t>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</si>
  <si>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t xml:space="preserve"> Upowszechnianie wiedzy ogólnej i szczegółowej na temat PROW 2014-2020, rezulta-tów jego realizacji oraz informowanie o wkładzie UE w realizację PROW 2014-2020</t>
  </si>
  <si>
    <t>Regionalny Punkt Informacyjny</t>
  </si>
  <si>
    <t>Przekazanie wiedzy ogólnej i szczegółowej dotyczącej PROW 2014 -2020 beneficjentom, potencjalnym beneficjentom</t>
  </si>
  <si>
    <t>Punkt informacyjny</t>
  </si>
  <si>
    <t>Udzielone konsultacje w punkcie informacyjnym PROW 2014 -2020</t>
  </si>
  <si>
    <t>1 300</t>
  </si>
  <si>
    <t>Potencjalni beneficjenci i beneficjenci PROW</t>
  </si>
  <si>
    <t xml:space="preserve"> - Ułatwienie tranferu wiedzy i innowacji w rolnictwie i leśnictwie oraz na obszarach wiejskich</t>
  </si>
  <si>
    <t xml:space="preserve">Informowanie społeczeństwa i potencjalnych beneficjentów o polityce rozwoju obszarów wiejskich i o możliwości finansowania </t>
  </si>
  <si>
    <t>Strona internetowa dot. PROW 2014-2020.</t>
  </si>
  <si>
    <t>Liczba odwiedzin strony/ Liczba unikalnych użytkowników strony</t>
  </si>
  <si>
    <t>21 000/13 000</t>
  </si>
  <si>
    <t>ogół społeczeństwa, potencjalni beneficjenci i beneficjenci PROW</t>
  </si>
  <si>
    <t>Podniesienie jakości wdrażania PROW, Informowanie społeczeństwa i potencjalnych beneficjentów o polityce rozwoju obszarów wiejskich i wsparciu finansowym.</t>
  </si>
  <si>
    <t>Działania prowadzone poprzez stronę internetową</t>
  </si>
  <si>
    <t>Zapewnienie stałego dostępu jak najszerszemu gronu odbiorców, w tym beneficjentom i potencjalnym benefi-cjentom do aktualnych informacji o Programie. Zwiększenie poziomu wiedzy ogólnej i szczegółowej dotyczącej Programu i wkładu Wspólnoty w rozwój obszarów wiejskich.Strona internetowa to w dzisiejszych czasach jedna z podstawowych form komunikacji ze społeczeństwem. Jej zaletą jest nieprzerwana praca sieci, możliwość korzystania z niej w dowolnych porach. Jest to niezwykle tani, szybki i łatwo dostępny sposób przekazywania informacji.</t>
  </si>
  <si>
    <t>Ogół społeczeństwa, potencjalni beneficjenci, beneficjenci</t>
  </si>
  <si>
    <t>Podniesienie jakości wdrażania PROW, Informowanie społeczeństwa i potencjalnych beneficjentów o polityce rozwoju obszarów wiejskich i wsparciu finansowym</t>
  </si>
  <si>
    <t>Prowadzenie punktu informacyjnego PROW 2014-2020</t>
  </si>
  <si>
    <t>Zapewnienie punktu informacyjnego, w którym udzielane będą pewne, aktualne i przejrzyste informacje o PROW 2014-2020 zarówno beneficjentom, potencjalnym beneficjentom jak i każdemu kto będzie chciał uzyskać informacje o Programie. Celem realizacji operacji jest również zapewnienie odpowiedniej wizualizacji PROW i całego EFFROW poprzez wykonanie materiałów promocyjnych w postaci kalendarzy.</t>
  </si>
  <si>
    <t>Punkt informacyjny, materiały promocyjne (kalendarze)</t>
  </si>
  <si>
    <t>Liczba udzielonych konsultacji, liczba kalendarzy</t>
  </si>
  <si>
    <t>Potencjalni beneficjenci, beneficjenci, ogół społeczeństwa</t>
  </si>
  <si>
    <t>Promocja PROW 2014-2020 w mediach</t>
  </si>
  <si>
    <t>Informowanie społeczeństwa o wkładzie Wspólnoty w realizację Programu, o jego rezultatach. W wyniku realizacji operacji informacja o roli Wspólnoty we współfinansowaniu rozwoju obszarów wiejskich w regionie dotrze do szerokiego grona odbiorców. Reklama w telewizji/radiu będzie służyła zbudowaniu i utrzymaniu wysokiej rozpoznawalności EFRROW i PROW 2014-2020 na tle innych programów oraz funduszy europejskich.</t>
  </si>
  <si>
    <t>Filmy, spoty</t>
  </si>
  <si>
    <t>Ogół społeczeństwa</t>
  </si>
  <si>
    <t>II,III,IV</t>
  </si>
  <si>
    <t>Podniesienie jakości wdrażania PROW</t>
  </si>
  <si>
    <t xml:space="preserve">Spotkania informacyjno-szkoleniowe z Lokalnymi Grupami Działania </t>
  </si>
  <si>
    <t xml:space="preserve">Zwiększenie poziomu wiedzy nt. prawidłowej realizacji zadań w ramach PROW 2014-2020.     </t>
  </si>
  <si>
    <t>Członkowie zarządu i pracownicy LGD Województwa Świętokrzyskiego</t>
  </si>
  <si>
    <t>II, IV</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</si>
  <si>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</si>
  <si>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t xml:space="preserve">Zapewnienie pewnej, aktualnej i przejrzystej informacji o PROW 2014-2020 dla ogółu interesariuszy oraz promowanie Programu, jako instrumentu wspierającego rozwój rolnictwa i obszarów wiejskich w Polsce. </t>
    </r>
    <r>
      <rPr>
        <b/>
        <sz val="9"/>
        <rFont val="Calibri"/>
        <family val="2"/>
        <charset val="238"/>
        <scheme val="minor"/>
      </rPr>
      <t xml:space="preserv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t>
    </r>
  </si>
  <si>
    <t xml:space="preserve">Celem realizacji operacji jest wzrost wiedzy na temat możliwości finansowania operacji ze środków PROW 2014-2020 oraz poszerzenie grupy podmiotów zainteresowanych Programem. Prowadzenie punktu informacyjnego będzie miało na celu wsparcie potencjalnych beneficjentów poprzez udzielanie informacji na temat indywidualnych możliwości wykorzystywania środków finansowych w ramach PROW 2014-2020, prawidłowego ubiegania się o te środki a także pomoc w kontakcie z pracownikami zajmującymi się obsługą wniosków o przyznanie pomocy i wniosków o płatność 
w ramach poszczególnych działań
</t>
  </si>
  <si>
    <t xml:space="preserve">Ogół społeczeństwa
Beneficjenci PROW 2014-2020
Potencjalni beneficjenci PROW 2014-2020
</t>
  </si>
  <si>
    <t>I,II,III,IV</t>
  </si>
  <si>
    <t xml:space="preserve">
Prowadzenie działań na stronie internetowej poprzez publikację aktualnych informacji i dokumentów dotyczących Programu
</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</si>
  <si>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 Dodatkowo zgodność celów zamierzonych do osiągnięcia jest spójna z celem głównym Strategii Komunikacji PROW 2014-2020 jakim jest budowanie pozytywnego wizerunku wsi jako miejsca zamieszkania a co za tym idzie przyczyni się do  poszerzenie grupy zainteresowanych PROW, dotarcie z przekazem do grup nastawionych niechętnie lub krytycznie do FE (w tym PROW), przełamanie negatywnych stereotypów dotyczących życia na obszarach wiejskich, co zakłada jeden z celów szczegółowych ww Strategii.</t>
  </si>
  <si>
    <t>strona internetowa</t>
  </si>
  <si>
    <t xml:space="preserve">Liczba wejść na stronę
</t>
  </si>
  <si>
    <t>5000</t>
  </si>
  <si>
    <t xml:space="preserve"> Ogół społeczeństwa
</t>
  </si>
  <si>
    <t>I,II,III, IV</t>
  </si>
  <si>
    <t>Podniesienie jakości wdrażania PROW, Informowanie społeczeństwa i  potencjalnych beneficjentów o polityce rozwoju obszarów wiejskich i wsparciu finansowym</t>
  </si>
  <si>
    <t xml:space="preserve">Organizacja spotkania szkoleniowego dla Lokalnych Grup Działania </t>
  </si>
  <si>
    <t>Celem realizacji operacji jest wzrost wiedzy na temat możliwości finansowania operacji ze środków PROW 2014-2020, poszerzenie grupy podmiotów zainteresowanych Programem a także pogłębienie wiedzy dotyczącej programowania na lata 2014-2020 pod kątem możliwości aplikowania o środki finansowe Unii Europejskiej oraz warunków i zasad korzystania z dofinansowania jak również zasad prawidłowego rozliczania tych środków. Bardzo istotne jest podtrzymywanie dobrej  współpracy z Lokalnymi Grupami Działania, reagowanie na potrzeby wskazanej grupy docelowej, poprzez udzielanie informacji i wyjaśnień oraz informowanie jej o stanie wdrażania Programu.Dodatkowym celem realizacji operacji jest zakup materiałów promocyjnych, oznakowanych zgodnie z Księgą Wizualizacji Znaku PROW 2014-2020, użytecznych podczas organizowanego spotkania.</t>
  </si>
  <si>
    <t>spotkanie dwudniowe, materiały promocyjne (teczka, notes, długopis)</t>
  </si>
  <si>
    <t>spotkanie, ilość osób, materiały promocyjne (długopis, notes, teczka)</t>
  </si>
  <si>
    <t>1, 60,180</t>
  </si>
  <si>
    <t xml:space="preserve">Beneficjenci PROW 2014-2020
Instytucje zaangażowane pośrednio we wdrażanie Programu
</t>
  </si>
  <si>
    <t>I, II,III,IV</t>
  </si>
  <si>
    <r>
      <t xml:space="preserve">Zapewnienie pewnej, aktualnej i przejrzystej informacji o PROW 2014-2020 dla ogółu interesariuszy oraz promowanie Programu, jako instrumentu wspierającego rozwój rolnictwa i obszarów wiejskich w Polsce,                                                                                                                             Budowanie pozytywnego wizerunku wsi jako miejsca do życia i zamieszkania. Zbudowanie i utrzymanie wysokiej rozpoznawalności EFRROW i PROW 2014-2020 na tle innych programów oraz funduszy europejskich. </t>
    </r>
    <r>
      <rPr>
        <b/>
        <sz val="9"/>
        <rFont val="Calibri"/>
        <family val="2"/>
        <charset val="238"/>
        <scheme val="minor"/>
      </rPr>
      <t xml:space="preserve"> </t>
    </r>
    <r>
      <rPr>
        <sz val="9"/>
        <rFont val="Calibri"/>
        <family val="2"/>
        <charset val="238"/>
        <scheme val="minor"/>
      </rPr>
      <t xml:space="preserve">                                                                                                                                                 - Zmiana w świadomości mieszkańców kraju funkcjonowania PROW jako programu głównie lub wyłącznie wspierającego rolników/rolnictwo
                          </t>
    </r>
  </si>
  <si>
    <t>powszechnienie wiedzy ogólnej i szczegółowej na temat PROW 2014-2020, rezultatów jego realizacji oraz informowanie o wkładzie UE w realizację PROW 2014-2020</t>
  </si>
  <si>
    <t xml:space="preserve">
Współpraca ze środkami masowego przekazu
</t>
  </si>
  <si>
    <t xml:space="preserve">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 </t>
  </si>
  <si>
    <t>Kampanie informacyjne w prasie</t>
  </si>
  <si>
    <t>Artykuł/ogłoszenie w prasie regionalnej</t>
  </si>
  <si>
    <t>1</t>
  </si>
  <si>
    <t xml:space="preserve">Ogół społeczeństwa
</t>
  </si>
  <si>
    <t>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Zmiana w świadomości mieszkańców kraju funkcjonowania PROW jako programu głównie lub wyłącznie wspierającego rolników/rolnictwo</t>
  </si>
  <si>
    <t>Kampania informacyjna w mediach</t>
  </si>
  <si>
    <t>Celem realizacji operacji jest wzrost wiedzy na temat możliwości finansowania operacji ze środków PROW 2014-2020 oraz poszerzenie grupy podmiotów zainteresowanych Programem.W wyniku realizacji operacji informacja na temat PROW na lata 2014-2020 dotrze do szerokiego grona odbiorców, zgodnie z grupą docelową. Efektem długofalowym realizacji operacji może być zwiększona ilość beneficjentów zainteresowana PROW na lata 2014-2020.</t>
  </si>
  <si>
    <t>Emisja filmów promocyjnych PROW 2014-2020.</t>
  </si>
  <si>
    <t>Emisja filmów</t>
  </si>
  <si>
    <t>20</t>
  </si>
  <si>
    <t>Konferencja podsumowująca PROW 2014-2020</t>
  </si>
  <si>
    <t>Celem realizacji operacji jest podsumowanie i przekazanie informacji na temat dotychczasowego etapu wdrażania Programu.</t>
  </si>
  <si>
    <t>Beneficjenci PROW 2014-2020, Potencjalni beneficjenci PROW 2014-2020, Instytucje zaangażowane pośrednio we wdrażaniu Programu</t>
  </si>
  <si>
    <t>Zapewnienie pewnej, aktualnej i przejrzystej informacji o PROW 2014-2020 dla ogółu interesariuszy oraz promowanie Programu, jako instrumentu wspieającego rozwój rolnictwa i obszarów wiejskich w Polsce.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t>
  </si>
  <si>
    <t>Spotkanie robocze dotyczące PROW 2014-2020</t>
  </si>
  <si>
    <t>Celem realizacji operacji jest wzrost wiedzy na temat możliwości finansowania operacji ze środków PROW 2014-2020, wymiana doświadczeń, poszerzenie grupy podmiotów zaintereowanych Programem a także pogłębienie wiedzy dotyczącej programowania na lata 2014-2020 pod kątem mozliwości aplikowania o środki finansowe Unii Europejskiej oraz warunków i zasad korzystania z dofinansowania jak również zasad prawidłowego rozliczania tych środków.</t>
  </si>
  <si>
    <t>Spotkanie</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</si>
  <si>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</si>
  <si>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1. Upowszechnianie wiedzy ogólnej i szczegółowej na temat PROW 2014-2020, rezulta-tów jego realizacji oraz informowanie o wkładzie UE w realizację PROW 2014-2020</t>
  </si>
  <si>
    <t>Spotkania dla doradców rolnośrodowiskowych w ramach PROW 2014-2020</t>
  </si>
  <si>
    <t>Spotkanie ma na celu przekazanie informacji z zakresu obowiązujących przepisów, w tym wprowadzonych zmian w w ramach Działania rolno-środowiskowo-klimatycznego PROW 2014-2020 . 
Szkolenie umożliwi także wymianę doświadczeń wyniesionych z procesu wdrażania Działania rolno-środowiskowo-klimatycznego.</t>
  </si>
  <si>
    <t>Spotkanie/    Konferencja</t>
  </si>
  <si>
    <t xml:space="preserve">                                                                                             150 osób,                                                                                          2 spotkania</t>
  </si>
  <si>
    <t xml:space="preserve">Doradcy rolnośrodowiskowi i instytucje zaangażowane w proces wdrażania działań środowiskowych PROW 2014-2020 </t>
  </si>
  <si>
    <t>III</t>
  </si>
  <si>
    <t xml:space="preserve">                                                                                             100 osób,                                                                                          1 spotkanie</t>
  </si>
  <si>
    <t>I</t>
  </si>
  <si>
    <t>Zapewnienie informacji podmiotom zaangażowanym w realizację Strategii</t>
  </si>
  <si>
    <t>Seminarium dotyczące działań leśnych PROW</t>
  </si>
  <si>
    <t xml:space="preserve">Przedmiotem operacji jest organizacja jednodniowego seminarium dotyczącego działań leśnych dla grupy ok. 50 osób. Seminarium ma na celu omówienie procesu wdrażania działań leśnych PROW 2014-2020 oraz przekazanie informacji z zakresu obowiązujących przepisów, w tym wprowadzanych zmian. Spotkanie  umożliwi także wymianę doświadczeń wyniesionych z procesu wdrażania. 
.
</t>
  </si>
  <si>
    <t xml:space="preserve">                                                                                             50 osób,                                                                                          1 spotkanie</t>
  </si>
  <si>
    <t xml:space="preserve">Przedstawiciele różnych podmiotów zaangażowanych w realizację działań leśnych PROW. </t>
  </si>
  <si>
    <t>II</t>
  </si>
  <si>
    <t>1. Ułatwienie transferu wiedzy i innowacji w rolnictwie i leśnictwie oraz na obszarach wiejskich
3. Wspieranie organizacji łańcucha żywnościowego</t>
  </si>
  <si>
    <t>Wsparcie na inwestycje związane z tworzeniem, ulepszaniem lub rozbudową wszystkich rodzajów małej infrastruktury, w tym inwestycje w energię odnawialną i w oszczędzanie energii
Wsparcie na realizację operacji w ramach strategii lokalnego rozwoju kierowanego przez społeczność
Wsparcie na koszty bieżące i aktywizację</t>
  </si>
  <si>
    <t>Organizacja  szkoleń dla potencjalnych beneficjentów i beneficjentów</t>
  </si>
  <si>
    <t>Zwiększenie świadomości i wiedzy wśród potencjalnych beneficjentów/ beneficjentów PROW 2014-2020;Poszerzenie grupy zainteresowanych PROW 2014-2020;Przełamanie negatywnych stereotypów dotyczą-cych życia na obszarach wiejskich;</t>
  </si>
  <si>
    <t>Szkolenia, seminaria, warsztaty</t>
  </si>
  <si>
    <t>Potencjalni beneficjenci i beneficjenci</t>
  </si>
  <si>
    <t>Szkolenia/ seminaria informacyjne
Uczestnicy szkoleń/ seminariów informacyjnych</t>
  </si>
  <si>
    <t>3/450</t>
  </si>
  <si>
    <t>Podniesienie jakości wdrażania PROW
Informowanie społeczeństwa i potencjalnych beneficjentów o polityce rozwoju obszarów wiejskich i wsparciu finansowym
Wspieranie innowacji w rolnictwie, produkcji żywności, leśnictwie i na obszarach wiejskich</t>
  </si>
  <si>
    <t>Ogół społeczeństwa, potencjalni beneficjenci i beneficjenci</t>
  </si>
  <si>
    <t>Organizacja stoisk informacyjno-promocyjnych PROW 2014-2020</t>
  </si>
  <si>
    <t>Imprezy regionalnym o charakterze rolniczym
Uczestnicy imprez regionalnym o charakterze rolniczym</t>
  </si>
  <si>
    <t>6/2000</t>
  </si>
  <si>
    <t xml:space="preserve">Ułatwienie transferu wiedzy i innowacji w rolnictwie i leśnictwie oraz na obszarach wiejskich
Wspieranie organizacji łańcucha żywnościowego
</t>
  </si>
  <si>
    <t>Organizacja spotkań informacyjno-promocyjnych w siedzibie  Departamentu Rozwoju Obszarów Wiejskich oraz stoisk informacyjno-promocyjnych dla potencjalnych beneficjentów i beneficjentów</t>
  </si>
  <si>
    <t>Zwiększenie świadomości i wiedzy wśród potencjalnych beneficjentów/ beneficjentów PROW 2014-2020;Poszerzenie grupy zainteresowanych PROW 2014-2020;Przełamanie negatywnych stereotypów dotyczących życia na obszarach wiejskich;</t>
  </si>
  <si>
    <t>Szkolenia, spotkania, warsztaty, seminaria, punkty informacyjne, stoiska informacyjno-promocyjne</t>
  </si>
  <si>
    <t>Potencjalni beneficjenci, beneficjenci</t>
  </si>
  <si>
    <t>Seminaria informacyjne
Uczestnicy seminariów informacyjnych
Inne  materiały informacyjne - nakład
Inne  materiały informacyjne - dystrybucja
Imprezy lokalne o charakterze rolniczym
Uczestnicy imprez lokalnych o charakterze rolniczym
Inne materiały promocyjne</t>
  </si>
  <si>
    <t>20
3000
600
600
20
3000
100</t>
  </si>
  <si>
    <t xml:space="preserve">Ułatwienie transferu wiedzy i innowacji w rolnictwie i leśnictwie oraz na obszarach wiejskich
Wspieranie organizacji łańcucha żywnościowego
Promowanie włączenia społecznego, zmniejszenia ubóstwa oraz rozwoju gospodarczego na obszarach wiejskich
</t>
  </si>
  <si>
    <t>Publikacja informacji nt. PROW 2014-2020 na stronie internetowej</t>
  </si>
  <si>
    <t>Odwiedziny strony internetowej
Unikalni użytkownicy strony internetowej</t>
  </si>
  <si>
    <t>70 000
50 000</t>
  </si>
  <si>
    <t>Współpraca Departamentu Rozwoju Obszarów Wiejskich  ze środkami masowego przekazu</t>
  </si>
  <si>
    <t>Audycje, programy w radio i telewizji</t>
  </si>
  <si>
    <t>Audycja, programy w radio i telewizji
Słuchalność/ oglądalność audycji i programów</t>
  </si>
  <si>
    <t>50/3000</t>
  </si>
  <si>
    <t>Prowadzenie działań na stronie internetowej www.dprow.umww.pl – publikacja aktualnych informacji i 
dokumentów dotyczących PROW 2014-2020</t>
  </si>
  <si>
    <t>Beneficjenci i potencjalni beneficjenci PROW 2014-2020 w 
województwie wielkopolskim, ogół społeczeństwa, media</t>
  </si>
  <si>
    <t>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</si>
  <si>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1.	Upowszechnianie wiedzy ogólnej i szczegółowej na temat PROW 2014-2020, rezulta-tów jego realizacji oraz informowanie o wkładzie UE w realizację PROW 2014-2020</t>
  </si>
  <si>
    <t>Liczba stron internetowych</t>
  </si>
  <si>
    <t>Pełnienie roli punktu informacyjnego Programu Rozwoju 
Obszarów Wiejskich 2014-2020 oraz zakup materiałów infor-macyjno-promocyjnych: drukowanych i gadżetów</t>
  </si>
  <si>
    <t>Kontakt telefoniczny, osobisty lub mailowy/listowny;
Materiały informacyjno-promocyjne: drukowane i gadżety</t>
  </si>
  <si>
    <t>2. Podniesienie jakości wdrażania PROW
3. Informowanie społeczeństwa i potencjalnych beneficjentów o polityce rozwoju obszarów wiejskich i wsparciu finansowym</t>
  </si>
  <si>
    <t xml:space="preserve">Celem realizacji operacji jest zapewnienie rzetelnej i wiarygodnej informacji na temat możli-wości aplikowania i realizacji projektów w ramach PROW 2014-2020 w Województwie Wiel-kopolskim. Ponadto celem jest zwiększenie świadomości społeczeństwa na temat roli i zna-czenia Programu, rozpowszechnienie marki Programu oraz wkładu Wspólnoty w rozwój rol-nictwa i obszarów wiejskich w Polsce. </t>
  </si>
  <si>
    <t xml:space="preserve">Liczba udzielonych konsultacji w ramach punktów informacyjnych
Materiały promocyjne drukowane – nakład 
Materiały promocyjnych gadżety – nakład </t>
  </si>
  <si>
    <t>Szkolenia i spotkania dla Lokalnych Grup Działania</t>
  </si>
  <si>
    <t>Szkolenie/spotkanie</t>
  </si>
  <si>
    <t xml:space="preserve">Beneficjenci PROW 2014-2020 – przedstawiciele Lokalnych Grup Działania </t>
  </si>
  <si>
    <r>
      <rPr>
        <b/>
        <sz val="9"/>
        <rFont val="Calibri"/>
        <family val="2"/>
        <charset val="238"/>
        <scheme val="minor"/>
      </rPr>
      <t xml:space="preserve">Wsparcie na rozwój lokalny kierowany przez społeczność w ramach LEADER
</t>
    </r>
    <r>
      <rPr>
        <sz val="9"/>
        <rFont val="Calibri"/>
        <family val="2"/>
        <charset val="238"/>
        <scheme val="minor"/>
      </rPr>
      <t>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</si>
  <si>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t>Liczba szkoleń/spotkań
Liczba uczestników</t>
  </si>
  <si>
    <t>2
100</t>
  </si>
  <si>
    <t>Beneficjenci i potencjalni beneficjenci PROW 2014-2020 w zakresie działań wdrażanych przez Samorząd Województwa Wielkopolskiego</t>
  </si>
  <si>
    <t>3. Informowanie społeczeństwa i potencjalnych beneficjentów o polityce rozwoju obszarów wiejskich i wsparciu finansowym</t>
  </si>
  <si>
    <t>Upowszechnianie w regionalnych rozgłośniach radiowych i telewizyjnych wiedzy o Programie Rozwoju Obszarów Wiejskich na lata 2014-2020</t>
  </si>
  <si>
    <t>Celem operacji jest dotrzeć do jak największej ilości odbiorców w celu przekazania wiedzy dotyczącej PROW 2014- 2020, informacji o jego realizacji, wdrażanych działaniach oraz o osiągniętych efektach. Wskazanie rezultatów oddziaływania instrumentów wsparcia na rozwój obszarów wiejskich.</t>
  </si>
  <si>
    <t xml:space="preserve">Kampania informacyjna w mediach (telewizja, radio)
Audycja telewizyjna: 10
Audycje radiowe: 2
</t>
  </si>
  <si>
    <t>audycje telewizyjne/audycje radiowe</t>
  </si>
  <si>
    <t>10/2</t>
  </si>
  <si>
    <t>Ogół Społeczeństwa</t>
  </si>
  <si>
    <t>4. Zapewnienie odpowiedniej wizualizacji PROW 2014-2020</t>
  </si>
  <si>
    <t>Informacja i promocja PROW 2014-2020 poprzez zapewnienie odpowiedniej wizualizacji Programu podczas wydarzeń związanych z wspieraniem obszarów wiejskich.</t>
  </si>
  <si>
    <t xml:space="preserve">Targi, wystawy, imprezy lokalne, regionalne, krajowe i międzynarodowe/
Materiały promocyjne
</t>
  </si>
  <si>
    <t>20/ok. 4 000</t>
  </si>
  <si>
    <t>75 374,55</t>
  </si>
  <si>
    <t>Prowadzenie punktu informacyjnego poprzez doposażenie w materiały informacyjne identyfikujące markę PROW 2014-2020 oraz materiały promocyjne.</t>
  </si>
  <si>
    <t>Udzielone konsultacje w punkcie informacyjnym PROW 2014-2020/materiały promocyjne</t>
  </si>
  <si>
    <t>Informowanie i promocja o Programie Rozwoju Obszarów Wiejskich na lata 2014 -2020 poprzez stronę internetową</t>
  </si>
  <si>
    <t>Przekazanie informacji dotyczących PROW 2014- 2020, realizowanych projektów, możliwości aplikowania, warunków i trybu przyznawania pomocy.</t>
  </si>
  <si>
    <t>Ilość artykułów zamieszczonych na stronie internetowej informacyjnych lub promocyjnych</t>
  </si>
  <si>
    <t xml:space="preserve">Celem operacji jest dostarczenie informacji oraz wiedzy i praktycznych umiejętności w zakre-sie przygotowywania projektów i wniosków w ramach poszczególnych działań PROW 2014-2020, 
w tym KSOW, wdrażanych przez Samorząd Województwa Wielkopolskiego. </t>
  </si>
  <si>
    <t>3
150</t>
  </si>
  <si>
    <t xml:space="preserve">Kampania informacyjna w mediach (prasa, Internet, telewi-zja)
</t>
  </si>
  <si>
    <t>Artykuły w prasie, artykuły na portalach internetowych, spoty telewizyjne</t>
  </si>
  <si>
    <t>Ogół społeczeństwa, potencjalni beneficjenci, beneficjenci, 
media</t>
  </si>
  <si>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
</t>
    </r>
  </si>
  <si>
    <t>Celem operacji jest dostarczenie bieżących informacji nt. PROW 2014-2020 w zakresie efek-tów działań wdrażanych przez Samorząd Województwa Wielkopolskiego. W wyniku realizacji operacji opinia publiczna oraz mieszkańcy obszarów wiejskich z Wielkopolski uzyskają wie-dzę nt. liczby podpisanych umów, zakontraktowanych kwot oraz nazw operacji, które uzy-skały dofinansowanie w ramach PROW 2014 - 2020. Zostaną zatem zrealizowane cele KSOW - podniesie się jakość wdrażania PROW oraz Informowanie społeczeństwa i potencjalnych beneficjentów o polityce rozwoju obszarów wiejskich i o możliwościach finansowania. Dzięki zamieszczeniu wizualizacji PROW na publikowanych artykułach oraz emitowanych spotach uwidoczniona zostanie rola Wspólnoty we współfinansowaniu rozwoju obszarów wiejskich w Polsce.</t>
  </si>
  <si>
    <t>Liczba artykułów w prasie lokalnej
Liczba artykułów w Internecie
Liczba spotów telewizyjnych</t>
  </si>
  <si>
    <t>Celem operacji jest dostarczenie informacji oraz wiedzy i praktycznych umiejętności w zakresie przygotowywania projektów i wniosków w ramach  poszczególnych działań PROW wdrażanych przez Samorząd Województwa Wielkopolskiego. 
W wyniku realizacji operacji przedstawiciele wielkopolskich LGD uzyskają wiedzę nt. bieżą-cych naborów, dokumentów oraz procedur dot. PROW 2014-2020, a w szczególności Leade-ra.</t>
  </si>
  <si>
    <t>Kampania informacyjno-edukacyjna w telewizji ogólnopolskiej</t>
  </si>
  <si>
    <t xml:space="preserve">	Potencjalni beneficjenci i beneficjenci działań PROW 2014 - 2020 lub PROW 2021 - 2027, a szczególnie ob-sługiwanych przez ARiMR;
	mieszkańcy wsi i terenów wiejskich;
	całe społeczeństwo. </t>
  </si>
  <si>
    <t>ARiMR</t>
  </si>
  <si>
    <t>2. Zwiększenie rentowności gospodarstw i konkurencyjność</t>
  </si>
  <si>
    <t>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</si>
  <si>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 xml:space="preserve">Łączna liczba audycji wyemitowanych w telewizji ogólnopolskiej 
Oglądalność audycji </t>
  </si>
  <si>
    <t xml:space="preserve">Rok 2020: emisja ok. 12 audycji informujących o pomocy z PROW 2014 - 2020
Rok 2021: emisja ok. 12 audycji dotyczących PROW </t>
  </si>
  <si>
    <r>
      <rPr>
        <b/>
        <sz val="9"/>
        <rFont val="Calibri"/>
        <family val="2"/>
        <charset val="238"/>
        <scheme val="minor"/>
      </rPr>
      <t>Inwestycje w środki trwałe</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P</t>
    </r>
    <r>
      <rPr>
        <b/>
        <sz val="9"/>
        <rFont val="Calibri"/>
        <family val="2"/>
        <charset val="238"/>
        <scheme val="minor"/>
      </rPr>
      <t>rzywracanie potencjału produkcji rolnej zniszczonego w wyniku klęsk żywiołowych i katastrof oraz wprowadzanie odpowiednich środków zapobiegawczych</t>
    </r>
    <r>
      <rPr>
        <sz val="9"/>
        <rFont val="Calibri"/>
        <family val="2"/>
        <charset val="238"/>
        <scheme val="minor"/>
      </rPr>
      <t xml:space="preserve">	
	Inwestycje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Inwestycje w rozwój obszarów leśnych i poprawę żywotności lasów</t>
    </r>
    <r>
      <rPr>
        <sz val="9"/>
        <rFont val="Calibri"/>
        <family val="2"/>
        <charset val="238"/>
        <scheme val="minor"/>
      </rPr>
      <t xml:space="preserve">	
	Wsparcie na zalesianie i tworzenie terenu zalesionego
</t>
    </r>
    <r>
      <rPr>
        <b/>
        <sz val="9"/>
        <rFont val="Calibri"/>
        <family val="2"/>
        <charset val="238"/>
        <scheme val="minor"/>
      </rPr>
      <t>Tworzenie grup i organizacji producentów</t>
    </r>
    <r>
      <rPr>
        <sz val="9"/>
        <rFont val="Calibri"/>
        <family val="2"/>
        <charset val="238"/>
        <scheme val="minor"/>
      </rPr>
      <t xml:space="preserve">	
	Tworzenie grup producentów i organizacji producentów w sektorze rolnym i leśnym
</t>
    </r>
    <r>
      <rPr>
        <b/>
        <sz val="9"/>
        <rFont val="Calibri"/>
        <family val="2"/>
        <charset val="238"/>
        <scheme val="minor"/>
      </rPr>
      <t>Działanie rolno- środowiskowo- klimatyczne</t>
    </r>
    <r>
      <rPr>
        <sz val="9"/>
        <rFont val="Calibri"/>
        <family val="2"/>
        <charset val="238"/>
        <scheme val="minor"/>
      </rPr>
      <t xml:space="preserve">	
	Płatności w ramach zobowiązań rolno-środowiskowo-klimatycznych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Płatności dla obszarów z ograniczeniami naturalnymi lub innymi szczególnymi ograniczeniami</t>
    </r>
    <r>
      <rPr>
        <sz val="9"/>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t>
    </r>
  </si>
  <si>
    <t xml:space="preserve">Łączna liczba audycji wyemitowanych w telewizji
Oglądalność audycji </t>
  </si>
  <si>
    <t>Kampania informacyjno-edukacyjna w ogólnopolskiej stacji radiowej</t>
  </si>
  <si>
    <t xml:space="preserve">Łączna liczba audycji wyemitowanych w ogólnopolskim radio
Słuchalność audycji </t>
  </si>
  <si>
    <t>Rok 2020: emisja 16 audycji informujących o pomocy z PROW 2014 - 2020 lub PROW 2021 - 2027 oraz 16 powtórek w każdej z 16 stacji wchodzących w skład rozgłośni regional-nych (łącznie 512 audycji).
Rok 2021: emisja 16 audycji dotyczących PROW oraz 16 po-wtórek w każdej ze stacji wchodzących w skład 16 rozgłośni regionalnych (łącznie 512 audycji).</t>
  </si>
  <si>
    <t>Rok 2020: Wskaźnik słuchalności wszystkich audycji - 300 000
Rok 2021: Wskaźnik słuchalności wszystkich audycji - 300 000</t>
  </si>
  <si>
    <t>Łączna liczba audycji wyemitowanych w rozgłośniach regionalnych w 2020 roku
Słuchalność audycji w 2020 roku
Łączna liczba audycji wyemitowanych w rozgłośniach regionalnych w 2021 roku
Słuchalność audycji w 2021 roku</t>
  </si>
  <si>
    <t>Kampania informacyjna w dzienniku ogólnopolskim</t>
  </si>
  <si>
    <t>Rok 2020: publikacja 10 artykułów informujących o pomocy z PROW 2014 - 2020 lub PROW 2021 - 2027 
Rok 2021: publikacja  10 artykułów informujących o pomocy z PROW</t>
  </si>
  <si>
    <t xml:space="preserve">Łączna liczba opublikowanych artykułów
Łączny nakład gazet w których zostaną opublikowane artykuły </t>
  </si>
  <si>
    <t>Kampania informacyjna w tygodniku ogólnopolskim</t>
  </si>
  <si>
    <t>Rok 2020: publikacja 10 artykułów informujących o pomocy z PROW 2014 - 2020 lub PROW 2021 - 2027</t>
  </si>
  <si>
    <r>
      <rPr>
        <b/>
        <sz val="9"/>
        <rFont val="Calibri"/>
        <family val="2"/>
        <charset val="238"/>
        <scheme val="minor"/>
      </rPr>
      <t>Inwestycje w środki trwałe</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P</t>
    </r>
    <r>
      <rPr>
        <b/>
        <sz val="9"/>
        <rFont val="Calibri"/>
        <family val="2"/>
        <charset val="238"/>
        <scheme val="minor"/>
      </rPr>
      <t>rzywracanie potencjału produkcji rolnej zniszczonego w wyniku klęsk żywiołowych i katastrof oraz wprowadzanie odpowiednich środków zapobiegawczych</t>
    </r>
    <r>
      <rPr>
        <sz val="9"/>
        <rFont val="Calibri"/>
        <family val="2"/>
        <charset val="238"/>
        <scheme val="minor"/>
      </rPr>
      <t xml:space="preserve">	
	Inwestycje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Inwestycje w rozwój obszarów leśnych i poprawę żywotności lasów</t>
    </r>
    <r>
      <rPr>
        <sz val="9"/>
        <rFont val="Calibri"/>
        <family val="2"/>
        <charset val="238"/>
        <scheme val="minor"/>
      </rPr>
      <t xml:space="preserve">	
	Wsparcie na zalesianie i tworzenie terenu zalesionego
</t>
    </r>
    <r>
      <rPr>
        <b/>
        <sz val="9"/>
        <rFont val="Calibri"/>
        <family val="2"/>
        <charset val="238"/>
        <scheme val="minor"/>
      </rPr>
      <t>Tworzenie grup i organizacji producentów</t>
    </r>
    <r>
      <rPr>
        <sz val="9"/>
        <rFont val="Calibri"/>
        <family val="2"/>
        <charset val="238"/>
        <scheme val="minor"/>
      </rPr>
      <t xml:space="preserve">	
	Tworzenie grup producentów i organizacji producentów w sektorze rolnym i leśnym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t>
    </r>
  </si>
  <si>
    <t xml:space="preserve">Łączna liczba opublikowanych artykułów
Łączny nakład tygodników w których zostaną opublikowane artykuły </t>
  </si>
  <si>
    <t>1000,400, 4,2</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</si>
  <si>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</si>
  <si>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Działania informacyjne i promocyjne realizowane w ramach PROW 2014-2020</t>
  </si>
  <si>
    <r>
      <rPr>
        <b/>
        <sz val="9"/>
        <rFont val="Calibri"/>
        <family val="2"/>
        <charset val="238"/>
        <scheme val="minor"/>
      </rPr>
      <t>Systemy jakości produktów rolnych i środków spożywczych</t>
    </r>
    <r>
      <rPr>
        <sz val="9"/>
        <rFont val="Calibri"/>
        <family val="2"/>
        <charset val="238"/>
        <scheme val="minor"/>
      </rPr>
      <t xml:space="preserve">
Wsparcie na koszty przystępowania do systemów jakości
Wsparcie na działania informacyjne i promocyjne realizowane przez grupy producentów na rynku wewnętrznym</t>
    </r>
  </si>
  <si>
    <t>1.	Potencjalni beneficjenci poddziałań: 3.1 „Wparcie na przystępowanie do systemów jakości”, 3.2 „Wsparcie działań informacyjnych i promocyjnych realizowanych przez grupy producentów na rynku wewnętrznym”
2.	Rolnicy i ich grupy;
3.	Przedstawiciele instytucji lub jednostek naukowych;
4.	Przedstawiciele uczelni;
5.	Przedstawiciele organizacji branżowych i międzybranżowych;
6.	Przedsiębiorcy sektora rolnego lub rolnospożywczego;
7.	Przedstawiciele instytucji związanych z doradztwem i obsługą przedsiębiorców rolnych;
8.	Przedstawiciele jednostek samorządu terytorialnego i administracji rządowej w województwach;
9.	Przedstawiciele szkolnictwa o profilu rolniczym;
10.	Przedstawiciele organizacji pozarządowych związanych 
   z rolnictwem</t>
  </si>
  <si>
    <t>KOWR</t>
  </si>
  <si>
    <t xml:space="preserve">	
1
10
17
1
1
1
2
7
17
1
1
1</t>
  </si>
  <si>
    <t>Celem realizacji operacji jest upowszechnienie wiedzy ogólnej na temat Programu Rozwoju Obszarów Wiejskich 2014-2020 a także informowanie o nowym okresie programowania 2021-2027. Realizowane w ramach operacji działania mają na celu zapewnienie odpowiedniego poziomu wiedzy o PROW 2014-2020. Informacje przekazywane będą poprzez stronę internetową KOWR, rozmowy konsultantów infolinii KOWR (tzw. Telefoniczny Punkt Informacyjny) z potencjalnymi wnioskodawcami, artykuły adresowane do potencjalnych beneficjentów działań lub też artykuły informujące o przebiegu realizacji poddziałań. Celem operacji jest upowszechnienie wiedzy praktycznej o możliwości ubiegania się o wsparcie w ramach działań PROW 2014-2020 administrowanych przez KOWR, informowanie  o zasadach ubiegania się o wsparcie. Działania mają na celu poinformowanie potencjalnych beneficjentów Programu o możliwości otrzymania wsparcia w ramach środków PROW 2014-2020, ponadto mają zachęcić do składania wniosków o przyznanie pomocy. Działania mają na celu zbudowanie i utrzymanie wysokiej rozpoznawalności EFRROW i PROW 2014-2020 na tle innych programów oraz funduszy europejskich.</t>
  </si>
  <si>
    <t xml:space="preserve">W roku 2020 planowane są następujące działania: 1 ogłoszenie prasowe, 10 publikacji prasowych, 1 informacja radiowa (produkcja i emisja), 17 szkoleń / punktów informacyjnych dla wnioskodawców, prowadzenie strony internetowej, prowadzenie infolinii (Telefoniczny Punkt Informacyjny). 
W roku 2021 planowane są następujące działania: 2 ogłoszenia prasowe, 7 publikacji prasowych,  1 informacja radiowa, 17 szkoleń / punktów informacyjnych dla wnioskodawców, prowadzenie strony internetowej, prowadzenie infolinii (Telefoniczny Punkt Informacyjny). </t>
  </si>
  <si>
    <r>
      <rPr>
        <b/>
        <sz val="9"/>
        <rFont val="Calibri"/>
        <family val="2"/>
        <charset val="238"/>
        <scheme val="minor"/>
      </rPr>
      <t>2020</t>
    </r>
    <r>
      <rPr>
        <sz val="9"/>
        <rFont val="Calibri"/>
        <family val="2"/>
        <charset val="238"/>
        <scheme val="minor"/>
      </rPr>
      <t xml:space="preserve">
Ogłoszenie prasowe
Artykuł w prasie
Szkolenia/ Punkty informacyjne w OT KOWR dla wnioskodawców
Nagranie i emisja informacji radiowej
Strona internetowa
Infolinia (Telefoniczny Punkt Informacyjny)
</t>
    </r>
    <r>
      <rPr>
        <b/>
        <sz val="9"/>
        <rFont val="Calibri"/>
        <family val="2"/>
        <charset val="238"/>
        <scheme val="minor"/>
      </rPr>
      <t>2021</t>
    </r>
    <r>
      <rPr>
        <sz val="9"/>
        <rFont val="Calibri"/>
        <family val="2"/>
        <charset val="238"/>
        <scheme val="minor"/>
      </rPr>
      <t xml:space="preserve">
Ogłoszenie prasowe
Artykuł w prasie
Szkolenia/ Punkty informacyjne w OT KOWR dla wnioskodawców
Nagranie i emisja informacji radiowej
Strona internetowa
Infolinia (Telefoniczny Punkt Informacyjny)</t>
    </r>
  </si>
  <si>
    <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 </t>
    </r>
    <r>
      <rPr>
        <sz val="9"/>
        <rFont val="Calibri"/>
        <family val="2"/>
        <charset val="238"/>
        <scheme val="minor"/>
      </rPr>
      <t xml:space="preserve">uwidocznienie roli Wspólnoty we współfinansowaniu rozwoju obszarów wiejskich w Polsce,                                                                             - zbudowanie i utrzymanie wysokiej rozpoznawalności EFRROW i PROW 2014-2020 na tle innych programów oraz funduszy europejskich
</t>
    </r>
  </si>
  <si>
    <t xml:space="preserve">Potencjalni beneficjenci i beneficjenci działań PROW 2014 - 2020 lub PROW 2021 - 2027, a szczególnie obsługiwanych przez ARiMR;
	mieszkańcy wsi i terenów wiejskich;
	całe społeczeństwo.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</si>
  <si>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</si>
  <si>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</si>
  <si>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</si>
  <si>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</si>
  <si>
    <t xml:space="preserve">Inwestycje w środki trwałe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t>
  </si>
  <si>
    <t xml:space="preserve">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
</t>
  </si>
  <si>
    <t xml:space="preserve">Inwestycje w środki trwałe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przygotowawcze
-Wsparcie na realizację operacji w ramach strategii lokalnego rozwoju kierowanego przez społeczność
-Przygotowanie i realizacja działań w zakresie współpracy z lokalną grupą działania
-Wsparcie na koszty bieżące i aktywizację
</t>
  </si>
  <si>
    <t>Rozwój gospodarstw i działalności gospodarczej
-Wsparcie na rozpoczęcie pozarolniczej działalności gospodarczej na obszarach wiejskich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t>
  </si>
  <si>
    <t>Inwestycje w środki trwałe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-Wsparcie na koszty bieżące i aktywizację</t>
  </si>
  <si>
    <t>Inwestycje w środki trwałe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t>
  </si>
  <si>
    <t>Wsparcie na inwestycje związane z tworzeniem, ulepszaniem lub rozbudową wszystkich rodzajów małej infrastruktury, w tym inwestycje w energię odnawialną i w oszczędzanie energii
Wsparcie przygotowawcze
Wsparcie na realizację operacji w ramach strategii lokalnego rozwoju kierowanego przez społeczność
Przygotowanie i realizacja działań w zakresie współpracy z lokalną grupą działania
Wsparcie na koszty bieżące i aktywizację</t>
  </si>
  <si>
    <t>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2014-2020 na tle innych programów oraz funduszy europejskich</t>
  </si>
  <si>
    <t>Informowanie społeczeństwa i potencjalnych beneficjentów o polityce rozwoju obszarów wiejskich i o możliwościach finansowania, Zapewnienie pewnej, aktualnej i przejrzystej informacji o PROW 2014-2020 dla ogółu 
interesariuszy oraz promowanie Programu jako instrumentu wspierającego rozwój rolnictwa i obszarów wiejskich w Polsce,
Zbudowanie i utrzymanie wysokiej rozpoznawalności EFRROW i PROW 2014-2020 na tle 
innych programów oraz funduszy europejskich.</t>
  </si>
  <si>
    <t xml:space="preserve">Dotarcie do ogółu społeczeństwa a informacjami na temat efektów Programu. Pokazanie, że inwestycje z udziałem PROW, nie są przeznaczone wyłącznie dla Samorządów a efekty wdrażania są odczuwalne również dla potencjalnego mieszkańca obszarów wiejskich. Podsumowanie Programu, jego działań. Przekazanie informacji na temat działalności Krajowej Sieci Obszarów Wiejskich, jako narzędzia do współpracy i promocji  PROW. </t>
  </si>
  <si>
    <t xml:space="preserve"> 1. Upowszechnianie wiedzy ogólnej i szczegółowej na temat PROW 2014-2020, rezultatów jego realizacji oraz informowanie o wkładzie UE w realizację PROW 2014-2020</t>
  </si>
  <si>
    <t xml:space="preserve">Głównym celem operacji jest dotarcie do jak największego grona odbiorców poprzez udział  w wydarzeniach skupiających grupę docelową. Realizacja operacji przyczyni się do zwiększenia świadomości społeczeństwa na temat realizacji Programu i wkładu Wspólnoty w rozwój obszarów wiejskich. Spowoduje upowszechnienie informacji dotyczących Programu, w zakresie możliwości aplikowania i realizacji projektów, w tym szczegółowej wiedzy o warunkach udziału w PROW 2014-2020. Jej celem jest promowanie i rozpowszechnienie Programu poprzez zastosowanie jego wizualizacji na materiałach promocyjnych. 
Wykonanie założeń operacji pozwoli na zrealizowanie celów KSOW oraz Priorytetu PROW promującego wyłączenie społeczne, zmniejszającego ubóstwo oraz rozwój gospodarczy na obszarach wiejskich.  Cele operacji są zgodne z celami głównymi zawartymi w Strategii Komunikacyj-nej PROW 2014-2020. Realizacja operacji umożliwiać będzie pewną, aktualną  i przejrzystą informację o PROW 2014-2020 dla ogółu interesariuszy oraz promowanie Programu, jako instrumentu wspierającego rozwój rolnictwa i obszarów wiejskich. Zakładana operacja przyczyni się do realizacji celów szczegółowych strategii, poprzez 
1. Informowanie społeczeństwa i potencjalnych beneficjentów o polityce rozwoju obszarów wiejskich i o możliwościach finansowania.
2. Uwidocznienie roli Wspólnoty we współfinansowaniu rozwoju obszarów wiejskich w Polsce.
3. Zbudowanie i utrzymanie wysokiej rozpoznawalności EFRROW i PROW 2014-2020 na tle innych programów oraz funduszy europejskich.
Poszerzenie grupy zainteresowanych PROW, dotarcie z przekazem do grup nastawionych niechętnie lub krytycznie do FE (w tym PROW), przełamanie negatywnych stereotypów dotyczą-cych życia na obszarach wiejskich.
</t>
  </si>
  <si>
    <t xml:space="preserve"> targi, wystawy, J 8 imprezy o charakterze rolniczym,
- materiały promocyjne
</t>
  </si>
  <si>
    <t xml:space="preserve">Inwestycje w środki trwałe/ Wsparcie na inwestycje w infrastrukturę związane z rozwojem, modernizacją i dostosowywaniem sektora leśnego; Podstawowe usługi i odnowa wsi na obszarach wiejskich/Wsparcie na  inwestycje związane z tworzeniem, ulepszaniem lub rozbudową wszystkich rodzajów małej infrastruk-ury, w tym inwestycje w energię odnawialną i w oszczędzanie energii/Wsparcie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środowiskowej/Wsparcie na inwestycje w tworzenie, ulepszanie i rozwijanie podstawowych usług lokalnych dla ludności wiejskiej, w tym rekreacji i kultury, i  powiązanej infrastruktury; Wsparcie na rozwój lokalny kierowany przez społeczność w ramach LEADER-Wsparcie przygotowawcze 
Wsparcie na realizację operacji w ramach strategii lokalnego rozwoju kierowanego przez społeczność 
Przygotowanie i realizacja działań w zakresie współpracy z lokalną grupą działania/Wsparcie na koszty bieżące i aktywizację
Wsparcie na utworzenie i funkcjonowanie krajowej sieci obszarów wiejskich. </t>
  </si>
  <si>
    <t xml:space="preserve"> 1. Upowszechnianie wiedzy ogólnej i szczegółowej na temat PROW 2014-2020, rezultatów jego realizacji oraz informowanie o wkładzie UE w realizację PROW 2014-2020, 4.Zapewnienie odpowiedniej wizualizacji PROW 2014-2020</t>
  </si>
  <si>
    <t xml:space="preserve">Informowanie i promocja Programu Rozwoju Obszarów Wiejskich na lata 2014-2020 poprzez prowadzenie punktu informacyjnego i jego doposażenie w materiały informacyjno- promocyjne   </t>
  </si>
  <si>
    <t xml:space="preserve">Celem realizacji operacji jest podniesienie jakości wdrażania PROW 2014-2020 poprzez prowadzenie punktu informacyjnego, w którym będzie przekazywana aktualna wiedza na temat Programu. 
Upowszechnianie informacji dotyczących Programu wśród ogółu społeczeństwa, potencjalnych beneficjentów oraz beneficjentów w zakresie możliwości aplikowania i realizacji projek-tów, w tym szczegółowej  wiedzy o warunkach i udziału w PROW 2014-2020. 
Realizacja operacji spowoduje rozwój społeczny i gospodarczy przy wykorzystaniu wsparcia z PROW 2014-2020, dzięki właściwej absorpcji środków.
Dostęp do pewnej aktualnej i przejrzystej informacji o PROW 2014-2020 dla osób odwiedza-jących punkty informacyjne. Stworzenie odpowiednich warunków, zapewniającym zaintere-sowanym możliwość uzyskania informacji. Promowanie Programu jego marki poprzez zasto-sowanie jego wizualizacji na materiałach informacyjnych, zakupionych w ramach niezbędnego doposażenia. Informowanie o EFRROW, jako możliwości wsparcia i rozwoju rolnictwa i ob-szarów wiejskich. Kreowanie podkarpackiej wsi, miejsca pozytywnych zmian.
Wykonanie założeń operacji pozwoli na zrealizowanie celów KSOW oraz Priorytetu PROW (Promowanie włączenia społecznego, zmniejszającego ubóstwo oraz rozwój gospodarczy na obszarach wiejskich).  Cele operacji są zgodne z celami głównymi zawartymi w Strategii Ko-munikacyjnej PROW 2014-2020. Doposażenie punktu informacyjnego w niezbędne elementy zawierające logotypy Programu pozwoli na zwiększenie wiedzy dotyczącej Programu oraz pozwoli przede wszystkim na zbudowaniu i utrzymaniu wysokiej rozpoznawalności EFRROW i PROW 2014-2020 na tle innych programów oraz funduszy europejskich.
</t>
  </si>
  <si>
    <t>Artykuły w czasopismach ODR, internet – strony ODR i CDR</t>
  </si>
  <si>
    <t>Przedstawiciele ODR: autorzy artykułów i publikacji, redaktorzy naczelni czasopism, kadra zarządzająca ODR, przedstawiciele mediów, MRiRW,</t>
  </si>
  <si>
    <t>IV</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</si>
  <si>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</si>
  <si>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r>
      <rPr>
        <b/>
        <sz val="9"/>
        <rFont val="Calibri"/>
        <family val="2"/>
        <charset val="238"/>
        <scheme val="minor"/>
      </rPr>
      <t xml:space="preserve">Transfer wiedzy i działalność informacyjna </t>
    </r>
    <r>
      <rPr>
        <sz val="9"/>
        <rFont val="Calibri"/>
        <family val="2"/>
        <charset val="238"/>
        <scheme val="minor"/>
      </rPr>
      <t xml:space="preserve">
Wsparcie kształcenia zawodowego i nabywania umiejętności 
</t>
    </r>
    <r>
      <rPr>
        <b/>
        <sz val="9"/>
        <rFont val="Calibri"/>
        <family val="2"/>
        <charset val="238"/>
        <scheme val="minor"/>
      </rPr>
      <t>Usługi doradcze, usługi z zakresu zarządzania gospodarstwem i zastępstw</t>
    </r>
    <r>
      <rPr>
        <sz val="9"/>
        <rFont val="Calibri"/>
        <family val="2"/>
        <charset val="238"/>
        <scheme val="minor"/>
      </rPr>
      <t xml:space="preserve"> 
Wsparcie dla korzystających z usług doradczych 
</t>
    </r>
    <r>
      <rPr>
        <b/>
        <sz val="9"/>
        <rFont val="Calibri"/>
        <family val="2"/>
        <charset val="238"/>
        <scheme val="minor"/>
      </rPr>
      <t xml:space="preserve">Systemy jakości produktów rolnych i środków spożywczych </t>
    </r>
    <r>
      <rPr>
        <sz val="9"/>
        <rFont val="Calibri"/>
        <family val="2"/>
        <charset val="238"/>
        <scheme val="minor"/>
      </rPr>
      <t xml:space="preserve">
Wsparcie na koszty przystępowania do systemów jakości 
Wsparcie na działania informacyjne i promocyjne realizowane przez grupy producentów na rynku  wewnętrznym
</t>
    </r>
    <r>
      <rPr>
        <b/>
        <sz val="9"/>
        <rFont val="Calibri"/>
        <family val="2"/>
        <charset val="238"/>
        <scheme val="minor"/>
      </rPr>
      <t>Rozwój gospodarstw i działalności gospodarcze</t>
    </r>
    <r>
      <rPr>
        <sz val="9"/>
        <rFont val="Calibri"/>
        <family val="2"/>
        <charset val="238"/>
        <scheme val="minor"/>
      </rPr>
      <t xml:space="preserve">j
Wsparcie na rozpoczęcie pozarolniczej działalności gospodarczej na obszarach wiejskich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Podstawowe usługi i odnowa wsi na obszarach wiejskic</t>
    </r>
    <r>
      <rPr>
        <sz val="9"/>
        <rFont val="Calibri"/>
        <family val="2"/>
        <charset val="238"/>
        <scheme val="minor"/>
      </rPr>
      <t xml:space="preserve">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</si>
  <si>
    <t xml:space="preserve">1.Zwiększenie udziału zainteresowanych stron  we wdrażaniu programów rozwoju obszarów wiejskich.
2.Podniesienie jakości wdrażania PROW 2014-2020 i przepływu informacji o założeniach PS WPR na lata 2021 -2027.
3.Informowanie społeczeństwa i potencjalnych beneficjentów o polityce rozwoju obszarów wiejskich i możliwościach finansowania
4.Wspieranie innowacji w rolnictwie, produkcji żywności, leśnictwie i na obszarach wiejskich
5.Aktywizacja mieszkańców wsi na rzecz podejmowania inicjatyw w zakresie rozwoju obszarów wiejskich, w tym kreowania miejsc pracy na terenach wiejskich. </t>
  </si>
  <si>
    <t>Liczba redakcji, uczestniczących w konkursie ma najlepsze wydawnictwo ODR łącznie
Liczba podmiotów uczestniczących w konkursie „Sposób na sukces”</t>
  </si>
  <si>
    <t xml:space="preserve">
32
100</t>
  </si>
  <si>
    <t xml:space="preserve">
Organizacja szkoleń dla doradców rolniczych</t>
  </si>
  <si>
    <t xml:space="preserve">Internet, pisma </t>
  </si>
  <si>
    <t>Doradcy wpisani na listy, prowadzone przez dyrektora CDR lub osoby ubiegające się o wpis na listy doradców</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</si>
  <si>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</si>
  <si>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r>
      <rPr>
        <b/>
        <sz val="9"/>
        <rFont val="Calibri"/>
        <family val="2"/>
        <charset val="238"/>
        <scheme val="minor"/>
      </rPr>
      <t>Transfer wiedzy i działalność informacyjna</t>
    </r>
    <r>
      <rPr>
        <sz val="9"/>
        <rFont val="Calibri"/>
        <family val="2"/>
        <charset val="238"/>
        <scheme val="minor"/>
      </rPr>
      <t xml:space="preserve">
Wsparcia na szkolenia doradców</t>
    </r>
  </si>
  <si>
    <t>1.Podniesienie jakości wdrażania PROW 2014-2020 
2.Wspieranie innowacji w rolnictwie, produkcji żywności, leśnictwie i na obszarach wiejskich</t>
  </si>
  <si>
    <t xml:space="preserve">Liczba uczestników szkoleń </t>
  </si>
  <si>
    <t>2000</t>
  </si>
  <si>
    <t>Organizacja 2 konkursów: na najlepsze czasopismo i wydawnictwo ODR oraz przedsięwzięcie pozarolnicze, promujące osiągnięcia i informujące o PROW 2014 -2020 oraz informujące  o założeniach w okresie  programowania 2021-2027</t>
  </si>
  <si>
    <t>Wykonanie materiałów informacyjno-promocyjnych z logo
 rolnictwa ekologicznego na rok 2020 i 2021 rok (gadżety).</t>
  </si>
  <si>
    <t>Wykonanie materiałów informacyjno-promocyjnych z logo 
rolnictwa ekologicznego</t>
  </si>
  <si>
    <t>Ogół społeczeństwa, potencjalni beneficjenci, beneficjenci, konsumenci, producenci, rolnicy.</t>
  </si>
  <si>
    <t xml:space="preserve"> Informowanie społeczeństwa i potencjalnych beneficjentów o polityce rozwoju obszarów wiejskich i wsparciu finansowym</t>
  </si>
  <si>
    <t>Produkcja i emisja materiałów dotyczących PROW 2014-2020 zamieszczanych w audycjach radiowych.</t>
  </si>
  <si>
    <t>Produkcja i emisja materiałów zamieszczanych w audycjach.  
Rozgłośnie regionalne. Długość materiału: min. 5 minut.</t>
  </si>
  <si>
    <t xml:space="preserve">Rolnicy i osoby zainteresowane tematyką rolnictwa i obszarów wiejskich. </t>
  </si>
  <si>
    <t>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t>
  </si>
  <si>
    <t>Transfer wiedzy i działalność informacyjna
Inwestycje w środki trwałe
Rozwój gospodarstw i działalności gospodarczej
Tworzenie grup i organizacji producentów
Współpraca
Wsparcie na rozwój lokalny kierowany przez społeczność w ramach LEADER</t>
  </si>
  <si>
    <t xml:space="preserve">Zakładanym celem operacji jest zwiększenie poziomu wiedzy ogólnej i szczegółowej dotyczącej warunków przyznawania pomocy w ramach PROW 2014-2020 oraz poszerzenie grupy zaineresowanych PROW. Ponadto celem jest zwiększenie rozpoznawalności PROW 2014-2020 oraz możliwość pozyskania nowych beneficjentów Programu. </t>
  </si>
  <si>
    <t xml:space="preserve">Produkcja materiału
Emisje materiałów </t>
  </si>
  <si>
    <t>16/2020
16/2021
128/2020
128/2021</t>
  </si>
  <si>
    <t>Odtwarzanie, ochrona i wzbogacanie ekosystemów</t>
  </si>
  <si>
    <t>Ułatwienie transferu wiedzy i innowacji w rolnictwie i leśnictwie oraz na obszarach wiejskich
 Zwiększenie rentowności gospodarstw i konkurencyjność
Wspieranie organizacji łańcucha żywnościowego</t>
  </si>
  <si>
    <t>Wydanie publikacji informacyjnej z zakresu systemu Chronionych Nazw Pochodzenia (ChNP), Chronionych Oznaczeń Geograficznych (ChOG), Gwarantowanych Tradycyjnych Specjalności (GTS) z przepisami kulinarnymi w języku polskim (I publikacja) (2020 i 2021 r.) oraz publikacji z opisami produktów ChNP, ChOG i GTS w języku angielskim (II publikacja) (2020 r.)</t>
  </si>
  <si>
    <t xml:space="preserve">Publikacja w nakładzie:
2020 r. - 5 000 egzemplarzy I publikacji oraz 15 000 egzemplarzy II publikacji 
2021 r. - 5 000 egzemplarzy I publikacji </t>
  </si>
  <si>
    <t>Ogół społeczeństwa, konsumenci, rolnicy i producenci odwiedzjący targi i inne imprezy</t>
  </si>
  <si>
    <t>Zapewnienie pewnej,  aktualnej i przejrzystej informacji o PROW 2014-2020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Ponadto promocja znaku PROW 2014-2020, wzrost rozpoznawalności logotypu PROW 2014-2020 oraz wzrost liczby producentów zainteresowanych skorzystaniem ze wsparcia w ramach PROW 2014-2020.</t>
  </si>
  <si>
    <t>Liczba tytułów wydanych publikacji w 2020 r.
Liczba tytułów wydanych publikacji w 2021 r.
Nakład publikacji w 2020 r.
Nakład publikacji w 2021 r.</t>
  </si>
  <si>
    <t>2
1
20 000 egz.
5 000 egz.</t>
  </si>
  <si>
    <t>Zapewnienie pewnej, aktualnej i przejrzystej informacji o PROW 2014-2020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Ponadto promocja znaku PROW 2014-2020, wzrost rozpoznawalności logotypu PROW 2014-2020 oraz wzrost liczby producentów zainteresowanych skorzystaniem ze wsparcia w ramach PROW 2014-2020.</t>
  </si>
  <si>
    <t>Wykonanie materiałów informacyjno-promocyjnych (gadżety).</t>
  </si>
  <si>
    <t xml:space="preserve">Wykonanie materiałów informacyjno-promocyjnych </t>
  </si>
  <si>
    <t>Zamieszczenie w ,,Kalendarzu Rolników” na rok 2021 
i 2022 rok materiału informacyjno-promocyjnego MRiRW doty-czącego PROW 2014-2020</t>
  </si>
  <si>
    <t>140 000 egz. w 2020 r. (Kalendarz Rolników na 2021 r.)
-140 000 egz. w 2021 r. (Kalendarz Rolników na 2022r.)</t>
  </si>
  <si>
    <t xml:space="preserve">Ogół społeczeństwa, potencjalni beneficjenci, beneficjenci, 
instytucje zaangażowane bezpośrednio we wdrożenie 
Programu, instytucje zaangażowane pośrednio we wdrożenie Programu.
</t>
  </si>
  <si>
    <t>II-III</t>
  </si>
  <si>
    <t xml:space="preserve">Transfer wiedzy i działalność informacyjna 
Usługi doradcze, usługi z zakresu zarządzania gospodarstwem i zastępstw 
Systemy jakości produktów rolnych i środków spożywczych 
Inwestycje w środki trwałe 
Przywracanie potencjału produkcji rolnej zniszczonego w wyniku klęsk żywiołowych i katastrof oraz  wprowadzanie odpowiednich środków zapobiegawczych 
Rozwój gospodarstw i działalności gospodarczej 
Podstawowe usługi i odnowa wsi na obszarach wiejskich 
Inwestycje w rozwój obszarów leśnych i poprawę żywotności lasów 
Tworzenie grup i organizacji producentów 
Działanie rolno- środowiskowo- klimatyczne 
Rolnictwo ekologiczne 
Płatności dla obszarów z ograniczeniami naturalnymi lub innymi szczególnymi ograniczeniami 
Współpraca 
Wsparcie na rozwój lokalny kierowany przez społeczność w ramach LEADER
</t>
  </si>
  <si>
    <t xml:space="preserve">
Wzrost liczby osób, zarówno ogółu społeczeństwa jak i potencjalnych beneficjentów, 
poinformowanych o polityce rozwoju obszarów wiejskich i o możliwościach finansowania. 
Zwiększenie poziomu wiedzy ogólnej i szczegółowej dotyczącej PROW 2014-2020, w tym zapew-nienie informacji dotyczących warunków i trybu przyznawania pomocy. 
</t>
  </si>
  <si>
    <t>Łączna liczba zamieszczanych materiałów informacyjno-promocyjnych dot. PROW 2014-2020 w Kalendarzu Rolnika w złotówkach w 2020 r.
Łączna liczba zamieszczanych materiałów informacyjno-promocyjnych dot. PROW 2014-2020 w Kalendarzu Rolnika w złotówkach w 2021 r.
Koszt zamieszczenia materiału informacyjno-promocyjnego dot. PROW 2014-2020 w Kalendarzu Rolników na rok 2021 w 2020 r.
Koszt zamieszczenia materiału informacyjno-promocyjnego dot. PROW 2014-2020 w Kalendarzu Rolników na rok 2022 w 2021 r.
Nakład Kalendarza Rolników w 2020 r.
Nakład Kalendarza Rolników w 2021 r.</t>
  </si>
  <si>
    <t>1/2020 r.
1/2021 r.
60 000/2020
60 000/2021
140 000 egz.
140 000 egz.</t>
  </si>
  <si>
    <t xml:space="preserve">
Organizacja stoisk informacyjno – promocyjnych dot. PROW 2014-2020 podczas targów 
i wystaw</t>
  </si>
  <si>
    <t>targi, wystawy, imprezy na poziomie krajowym 
Wykonanie materiałów promocyjnych PROW 2014-2020 
w ilości</t>
  </si>
  <si>
    <t xml:space="preserve">Ogół społeczeństwa, potencjalni beneficjenci, beneficjenci,
 instytucje zaangażowane bezpośrednio we wdrożenie 
Programu, instytucje zaangażowane pośrednio we wdrożenie Programu. 
</t>
  </si>
  <si>
    <t>Podniesienie jakości wdrażania PROW
Informowanie społeczeństwa i potencjalnych beneficjentów o polityce rozwoju obszarów wiejskich i wsparciu finansowym</t>
  </si>
  <si>
    <t>Zapewnienie pewnej,  aktualnej i przejrzystej informacji o PROW 2014-2020 dla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Ponadto wzrost rozpoznawalności logotypu PROW 2014-2020.</t>
  </si>
  <si>
    <t>Punkt informacyjny PROW 2014-2020</t>
  </si>
  <si>
    <t>Punkt informacyjny PROW 2014-2020, kalendarze na rok 2021,stolik/lada,krzesło</t>
  </si>
  <si>
    <t>I, II,III, IV</t>
  </si>
  <si>
    <t>Konferencja,Materiały promocyjne(teczka ,notes,dłuopis)</t>
  </si>
  <si>
    <t>Konferencja,ilość osób, materiały promocyjne</t>
  </si>
  <si>
    <t>1/110/300</t>
  </si>
  <si>
    <t>3/150/450</t>
  </si>
  <si>
    <t xml:space="preserve">1
5 000- 10 000
3 000- 4 500
</t>
  </si>
  <si>
    <t>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c) zbudowanie i utrzymanie wysokiej rozpoznawalności EFRROW i PROW 2014-2020 na tle innych programów oraz funduszy europejskich</t>
  </si>
  <si>
    <t xml:space="preserve">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przygotowawcze
Wsparcie na realizację operacji w ramach strategii lokalnego rozwoju kierowanego przez społeczność
Przygotowanie i realizacja działań w zakresie współpracy z lokalną grupą działania
Wsparcie na koszty bieżące i aktywizację
</t>
  </si>
  <si>
    <t xml:space="preserve">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przygotowawcze
Wsparcie na realizację operacji w ramach strategii lokalnego rozwoju kierowanego przez społeczność
Przygotowanie i realizacja działań w zakresie współpracy z lokalną grupą działania
Wsparcie na koszty bieżące i aktywizację
</t>
  </si>
  <si>
    <t>Organizacja szkolenia dla pracowników punktów informacyjnych i doradców</t>
  </si>
  <si>
    <t>Szkolenia</t>
  </si>
  <si>
    <t>Pracownicy punktów informacyjnych</t>
  </si>
  <si>
    <t>1. Ułatwienie transferu wiedzy i innowacji w rolnictwie i leśnictwie oraz na obszarach wiejskich
3. Wspieranie organizacji łańcucha żywnościowego
6. Promowanie włączenia społecznego, zmniejszenia ubóstwa oraz rozwoju gospodarczego na obszarach wiejskich</t>
  </si>
  <si>
    <t>Działanie: Zapewnienie informacji pracownikom punktów informacyjnych, PIFE oraz doradcom i LGD</t>
  </si>
  <si>
    <t>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przygotowawcze
Wsparcie na realizację operacji w ramach strategii lokalnego rozwoju kierowanego przez społeczność
Przygotowanie i realizacja działań w zakresie współpracy z lokalną grupą działania
Wsparcie na koszty bieżące i aktywizację</t>
  </si>
  <si>
    <t>Celem  działania  jest dostarczenie  pewnych,  aktualnych  i sprawdzonych  informacji  oraz  podnoszenie  wiedzy  i  praktycznych  umiejętności  w  zakresie  przygotowywania  projektów i  wniosków  w  ramach  poszczególnych  działań  PROW  2014-2020, w  szczególności w zakresie praktycznej wiedzy i umiejętności w przygotowywaniu wniosków i biznesplanów</t>
  </si>
  <si>
    <t>Szkolenie dla pracowników punktów informacyjnych i doradców
Uczestnicy szkoleń dla pracowników punktów informacyjnych i doradców</t>
  </si>
  <si>
    <t>1
50</t>
  </si>
  <si>
    <t>Uczestnicy
Przedsięwzięcia, w których zostanie utworzony punkt informacyjny PROW
Liczba udzielonych informacji 
Element wizualizacji-ścianka reklamowa PROW-KSOW
Materiały informacyjne</t>
  </si>
  <si>
    <t>500 osób  
3 szt. 
500 osób
1 szt.
8083 szt.</t>
  </si>
  <si>
    <t>Podniesienie jakości wdrażania PROW,-Zapewnienie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t>
  </si>
  <si>
    <r>
      <t xml:space="preserve">Transfer wiedzy i działalność informacyjna  
</t>
    </r>
    <r>
      <rPr>
        <sz val="9"/>
        <rFont val="Calibri"/>
        <family val="2"/>
        <charset val="238"/>
        <scheme val="minor"/>
      </rPr>
      <t xml:space="preserve">-Wsparcie kształcenia zawodowego i nabywania umiejętności 
</t>
    </r>
    <r>
      <rPr>
        <b/>
        <sz val="9"/>
        <rFont val="Calibri"/>
        <family val="2"/>
        <charset val="238"/>
        <scheme val="minor"/>
      </rPr>
      <t>Podstawowe usługi i odnowa wsi na obszarach wiejskich 
-</t>
    </r>
    <r>
      <rPr>
        <sz val="9"/>
        <rFont val="Calibri"/>
        <family val="2"/>
        <charset val="238"/>
        <scheme val="minor"/>
      </rPr>
      <t>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t>
    </r>
    <r>
      <rPr>
        <b/>
        <sz val="9"/>
        <rFont val="Calibri"/>
        <family val="2"/>
        <charset val="238"/>
        <scheme val="minor"/>
      </rPr>
      <t xml:space="preserve"> 
</t>
    </r>
    <r>
      <rPr>
        <sz val="9"/>
        <rFont val="Calibri"/>
        <family val="2"/>
        <charset val="238"/>
        <scheme val="minor"/>
      </rPr>
      <t>-Wsparcie na inwestycje w tworzenie, ulepszanie i rozwijanie podstawowych usług lokalnych dla ludności wiejskiej, w tym rekreacji i kultury, i powiązanej infrastruktury</t>
    </r>
    <r>
      <rPr>
        <b/>
        <sz val="9"/>
        <rFont val="Calibri"/>
        <family val="2"/>
        <charset val="238"/>
        <scheme val="minor"/>
      </rPr>
      <t xml:space="preserve">
Tworzenie grup i organizacji producentów 
</t>
    </r>
    <r>
      <rPr>
        <sz val="9"/>
        <rFont val="Calibri"/>
        <family val="2"/>
        <charset val="238"/>
        <scheme val="minor"/>
      </rPr>
      <t xml:space="preserve">-Tworzenie grup producentów i organizacji producentów w sektorze rolnym i leśnym
</t>
    </r>
    <r>
      <rPr>
        <b/>
        <sz val="9"/>
        <rFont val="Calibri"/>
        <family val="2"/>
        <charset val="238"/>
        <scheme val="minor"/>
      </rPr>
      <t>Działanie rolno-środowiskowo- klimatyczne
-</t>
    </r>
    <r>
      <rPr>
        <sz val="9"/>
        <rFont val="Calibri"/>
        <family val="2"/>
        <charset val="238"/>
        <scheme val="minor"/>
      </rPr>
      <t>Płatności w ramach zobowiązań rolno-środowiskowo-klimatycznyc</t>
    </r>
    <r>
      <rPr>
        <b/>
        <sz val="9"/>
        <rFont val="Calibri"/>
        <family val="2"/>
        <charset val="238"/>
        <scheme val="minor"/>
      </rPr>
      <t xml:space="preserve">h 
</t>
    </r>
    <r>
      <rPr>
        <sz val="9"/>
        <rFont val="Calibri"/>
        <family val="2"/>
        <charset val="238"/>
        <scheme val="minor"/>
      </rPr>
      <t xml:space="preserve">-Wsparcie na rzecz ochrony i zrównoważonego wykorzystania i rozwoju zasobów genetycznych w rolnictwie
</t>
    </r>
    <r>
      <rPr>
        <b/>
        <sz val="9"/>
        <rFont val="Calibri"/>
        <family val="2"/>
        <charset val="238"/>
        <scheme val="minor"/>
      </rPr>
      <t>Rolnictwo ekologiczne
-</t>
    </r>
    <r>
      <rPr>
        <sz val="9"/>
        <rFont val="Calibri"/>
        <family val="2"/>
        <charset val="238"/>
        <scheme val="minor"/>
      </rPr>
      <t>Płatności na rzecz przejścia na praktyki i metody rolnictwa ekologicznego</t>
    </r>
    <r>
      <rPr>
        <b/>
        <sz val="9"/>
        <rFont val="Calibri"/>
        <family val="2"/>
        <charset val="238"/>
        <scheme val="minor"/>
      </rPr>
      <t xml:space="preserve">
Wsparcie na rozwój lokalny kierowany przez społeczność w ramach LEADER
</t>
    </r>
    <r>
      <rPr>
        <sz val="9"/>
        <rFont val="Calibri"/>
        <family val="2"/>
        <charset val="238"/>
        <scheme val="minor"/>
      </rPr>
      <t xml:space="preserve">-Wsparcie na realizację operacji w ramach strategii lokalnego rozwoju kierowanego przez społeczność 
-Przygotowanie i realizacja działań w zakresie współpracy z lokalną grupą działania
-Wsparcie na koszty bieżące i aktywizację
</t>
    </r>
  </si>
  <si>
    <t>6000</t>
  </si>
  <si>
    <t>liczba spotkań /szkoleń
liczba uczestników</t>
  </si>
  <si>
    <t>Inwestycje w środki trwałe/ Wsparcie na inwestycje w infrastrukturę związane z rozwojem, modernizacją i dostosowywaniem sektora leśnego; Podstawowe usługi i odnowa wsi na obszarach wiejskich/Wsparcie na inwestycje związane z tworzeniem, ulepszaniem lub rozbudową wszystkich rodzajów małej infrastruktury, w tym inwestycje w energię odnawialną i w oszczędzanie energii/Wsparcie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środowiskowej/Wsparcie na inwestycje w tworzenie, ulepszanie i rozwijanie podstawowych usług lokalnych dla ludności wiejskiej, w tym rekreacji i kultury, i powiązanej infrastruktury; Wsparcie na rozwój lokalny kierowany przez społeczność w ramach LEADER-Wsparcie przygotowawcze/Wsparcie na realizację operacji w ramach strategii lokalnego rozwoju kierowanego przez społeczność/Przygotowanie i realizacja działań w zakresie współpracy z lokalną grupą działania/Wsparcie na koszty bieżące i aktywizację/Wsparcie na utworzenie i funkcjonowanie krajowej sieci obszarów wiejskich.</t>
  </si>
  <si>
    <t xml:space="preserve">1. 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zbudowanie i utrzymanie wysokiej rozpoznawalności EFRROW i PROW 2014-2020 na tle innych programów oraz funduszy europejskich
d) zmiana w świadomości mieszkańców  kraju funkcjonowania PROW jako programu głównie lub wyłącznie wspierającego rolników/rolnictwo </t>
  </si>
  <si>
    <t>min. 3 tygodniowo/ok 2500 szt</t>
  </si>
  <si>
    <t xml:space="preserve">1. 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</si>
  <si>
    <t xml:space="preserve"> 1. Upowszechnianie wiedzy ogólnej i szczegółowej na temat PROW 2014-2020, rezulta-tów jego realizacji oraz informowanie o wkładzie UE w realizację PROW 2014-2020</t>
  </si>
  <si>
    <t>Inwestycje w środki trwałe/ Wsparcie na inwestycje w infrastrukturę związane z rozwo-jem, modernizacją i dostosowywaniem sektora leśnego; Podstawowe usługi i odnowa wsi na obszarach wiejskich/Wsparcie na inwestycje związane z tworzeniem, ulepszaniem lub rozbudową wszystkich rodzajów małej infrastruktury, w tym inwestycje w energię odnawialną i w oszczę-dzanie energii/Wsparcie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środowiskowej/Wsparcie na inwestycje w tworzenie, ulepszanie i rozwijanie podstawowych usług lokalnych dla ludności wiejskiej, w tym rekreacji i kultury, i powiązanej infrastruktury; Wsparcie na rozwój lokalny kierowany przez społeczność w ramach LEADER-Wsparcie przygotowawcze/Wsparcie na realizację operacji w ramach strategii lokalnego rozwoju kierowanego przez społeczność/Przygotowanie i realizacja działań w zakresie współpracy z lokalną grupą działania/Wsparcie na koszty bieżące i aktywizację/Wsparcie na utworzenie i funkcjonowanie krajowej sieci obszarów wiejskich.</t>
  </si>
  <si>
    <t xml:space="preserve">Publikacja aktualnych informacji i dokumentów dotyczących PROW 2014-2020 na stronach internetowych podmiotu wdrażającego </t>
  </si>
  <si>
    <t>Inwestycje w środki trwałe
- Wsparcie na inwestycje w infrastrukturę związane z rozwojem, modernizacją i dostosowywaniem sektora leśnego Działanie: 
Podstawowe usługi i odnowa wsi na obszarach wiejskich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Wsparcie na rozwój lokalny kierowany przez społeczność w ramach LEADER 
-Wsparcie na realizację operacji w ramach strategii lokalnego rozwoju kierowanego przez społeczność
-Przygotowanie i realizacja działań w zakresie współpracy z lokalną grupą działania 
- Wsparcie na koszty bieżące i aktywizację 
-  Wsparcie na utworzenie i funkcjonowanie krajowej sieci obszarów wiejskich</t>
  </si>
  <si>
    <t xml:space="preserve">Inwestycje w środki trwałe
- Wsparcie na inwestycje w infrastrukturę związane z rozwojem, modernizacją i dostosowywaniem sektora leśnego Działanie:
 Podstawowe usługi i odnowa wsi na obszarach wiejskich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Wsparcie na rozwój lokalny kierowany przez społeczność w ramach LEADER 
</t>
  </si>
  <si>
    <t xml:space="preserve"> 
 Informowanie społeczeństwa i potencjalnych beneficjentów o polityce rozwoju obszarów wiejskich i wsparciu finansowym.
</t>
  </si>
  <si>
    <t xml:space="preserve">Liczba materiałów promocyjnych 
Łączny koszt wykonania materiałów promocyjnych
</t>
  </si>
  <si>
    <t>min. 750
max. 14 500,00 zł</t>
  </si>
  <si>
    <t>Podniesienie jakości wdrażania PROW.                
 Informowanie społeczeństwa i potencjalnych beneficjentów o polityce rozwoju obszarów wiejskich i wsparciu finansowym.                              Wspieranie innowacji w rolnictwie, produkcji żywności, leśnictwie i na obszarach wiejskich.</t>
  </si>
  <si>
    <t>Uławtwianie transferu wiedzy i innowacji w rolnictwie i leśnictwie oraz na obszarach wiejskich.
Wspieranie organizacji łańcucha żywnościowego.                              
Promowanie efektywnego gospodarowania zasobami i wspieranie  przechodzenia w sektorach rolnym, spożywczym i leśnym na gospodarke niskoemisyjną i odporną na zmianę klimatu. 
Promowanie włączenia społecznego, zmniejszenia ubóstwa oraz rozwoju gospodarczego na obszarach wiejskich.</t>
  </si>
  <si>
    <r>
      <t xml:space="preserve">Zapewnienie pewnej, aktualnej i przejrzystej informacji o PROW 2014-2020 dla ogółu interesariuszy oraz promowanie Programu, jako instrumentu wspierającego rozwój rolnictwa i obszarów wiejskich w Polsce.        
 - </t>
    </r>
    <r>
      <rPr>
        <sz val="9"/>
        <rFont val="Calibri"/>
        <family val="2"/>
        <charset val="238"/>
      </rPr>
      <t>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-Zbudowanie i utrzymanie wysokiej rozpoznawalności EFRROW i PROW 2014-2020 na tle innych programów</t>
    </r>
    <r>
      <rPr>
        <b/>
        <sz val="9"/>
        <rFont val="Calibri"/>
        <family val="2"/>
        <charset val="238"/>
      </rPr>
      <t xml:space="preserve"> </t>
    </r>
    <r>
      <rPr>
        <sz val="9"/>
        <rFont val="Calibri"/>
        <family val="2"/>
        <charset val="238"/>
      </rPr>
      <t xml:space="preserve">oraz funduszy europejskich,   </t>
    </r>
  </si>
  <si>
    <r>
      <rPr>
        <b/>
        <sz val="9"/>
        <rFont val="Calibri"/>
        <family val="2"/>
        <charset val="238"/>
        <scheme val="minor"/>
      </rPr>
      <t xml:space="preserve">Inwestycje w środki trwałe: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</si>
  <si>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t>5</t>
  </si>
  <si>
    <t xml:space="preserve">  Promowanie włączenia społecznego, zmniejszenia ubóstwa oraz rozwoju gospodarczego na obszarach wiejskich.</t>
  </si>
  <si>
    <t xml:space="preserve">Podniesienie jakości wdrażania PROW                       
 Informowanie społeczeństwa i potencjalnych beneficjentów o polityce rozwoju obszarów wiejskich i wsparciu finansowym.                              </t>
  </si>
  <si>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funduszy europejskich oraz programów,                                              </t>
    </r>
  </si>
  <si>
    <r>
      <rPr>
        <b/>
        <sz val="9"/>
        <rFont val="Calibri"/>
        <family val="2"/>
        <charset val="238"/>
        <scheme val="minor"/>
      </rPr>
      <t xml:space="preserve">Inwestycje w środki trwałe: 
</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na realizację operacji w ramach strategii lokalnego rozwoju kierowanego przez społeczność,
 - Przygotowanie i realizacja działań w zakresie współpracy z lokalną grupą działania, - Wsparcie na koszty bieżące i aktywizację.</t>
    </r>
  </si>
  <si>
    <t>Podniesienie jakości wdrażania PROW.                       
 Informowanie społeczeństwa i potencjalnych beneficjentów o polityce rozwoju obszarów wiejskich i wsparciu finansowym.</t>
  </si>
  <si>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</si>
  <si>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</si>
  <si>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</si>
  <si>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 xml:space="preserve">Inwestycje w środki trwałe: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na realizację operacji w ramach strategii lokalnego rozwoju kierowanego przez społeczność, 
- Przygotowanie i realizacja działań w zakresie współpracy z lokalną grupą działania, 
- Wsparcie na koszty bieżące i aktywizację.</t>
    </r>
  </si>
  <si>
    <t>Promowanie efektywnego gospodarowania zasobami i wspieranie  przechodzenia w sektorach rolnym, spożywczym i leśnym na gospodarke niskoemisyjną i odporną na zmiane klimatu. 
Promowanie włączenia społecznego, zmniejszenia ubóstwa oraz rozwoju gospodarczego na obszarach wiejskich.</t>
  </si>
  <si>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</si>
  <si>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Inwestycje w środki trwałe: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na realizację operacji w ramach strategii lokalnego rozwoju kierowanego przez społeczność,
 - Przygotowanie i realizacja działań w zakresie współpracy z lokalną grupą działania, 
- Wsparcie na koszty bieżące i aktywizację.</t>
    </r>
  </si>
  <si>
    <t>liczba odsłon strony internetowej/liczba odsłon postów na portalach społecznościowych</t>
  </si>
  <si>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rFont val="Calibri"/>
        <family val="2"/>
        <charset val="238"/>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 rolnictwo.</t>
    </r>
  </si>
  <si>
    <r>
      <rPr>
        <b/>
        <sz val="9"/>
        <rFont val="Calibri"/>
        <family val="2"/>
        <charset val="238"/>
        <scheme val="minor"/>
      </rPr>
      <t xml:space="preserve">Inwestycje w środki trwałe: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na realizację operacji w ramach strategii lokalnego rozwoju kierowanego przez społeczność,
 - Przygotowanie i realizacja działań w zakresie współpracy z lokalną grupą działania.                                                                  </t>
    </r>
  </si>
  <si>
    <t>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</si>
  <si>
    <t>Liczba odwiedzin strony</t>
  </si>
  <si>
    <t>16 427</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</si>
  <si>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t>
  </si>
  <si>
    <t xml:space="preserve">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 </t>
  </si>
  <si>
    <t>1200/1800</t>
  </si>
  <si>
    <t>Zapewnienie pewnej, aktualnej i przejrzystej informacji o PROW 2014-2020 dla ogółu interesariuszy oraz promowanie Programu, jako instrumentu wspierającego rozwój rolnictwa i obszarów wiejskich w Polsce.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t>
  </si>
  <si>
    <t>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</si>
  <si>
    <t>Liczba filmów
Liczba emisji filmów
Oglądalność telewizji 
Liczba spotów
Liczba emisji spotów
Słuchalność radia (zasięg tygodniowy w tysiącach)</t>
  </si>
  <si>
    <t>4
30
472 113
5
40
74 000</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</si>
  <si>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</si>
  <si>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Wsparcie na rozwój lokalny kierowany przez społeczność w ramach LEADER: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</si>
  <si>
    <t>Spotkanie informacyjno-szkoleniowe
Uczestnicy spotkań</t>
  </si>
  <si>
    <t>2
60</t>
  </si>
  <si>
    <t>Liczba udzielonych konsultacji w ramach punktu informacyjnego, kalendarze, krzesło, stolik/lada</t>
  </si>
  <si>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</si>
  <si>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                                                                     </t>
    </r>
  </si>
  <si>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</si>
  <si>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Zapewnienie pewnej, aktualnej i przejrzystej informacji o PROW 2014-2020 dla ogółu interesariuszy oraz promowanie Programu, jako instrumentu wspieającego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Zmiana w świadomości mieszkańców kraju funkcjonowania PROW jako programu głównie lub wyłącznie wspierającego rolników/rolnictwo</t>
  </si>
  <si>
    <t>spotkanie
Ilość osób
Materiały promocyjne (teczka, notes, długopis)</t>
  </si>
  <si>
    <r>
      <rPr>
        <b/>
        <sz val="9"/>
        <rFont val="Calibri"/>
        <family val="2"/>
        <charset val="238"/>
        <scheme val="minor"/>
      </rPr>
      <t>Inwestycje w środki trwał</t>
    </r>
    <r>
      <rPr>
        <sz val="9"/>
        <rFont val="Calibri"/>
        <family val="2"/>
        <charset val="238"/>
        <scheme val="minor"/>
      </rPr>
      <t xml:space="preserve">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</si>
  <si>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t>1.	Upowszechnianie wiedzy ogólnej i szczegółowej na temat PROW 2014-2020, rezultatów jego realizacji oraz informowanie o wkładzie UE w realizację PROW 2014-2020</t>
  </si>
  <si>
    <t xml:space="preserve">Celem realizacji operacji jest zapewnienie odpowiedniego narzędzia internetowego, które będzie rzetelnym źródłem informacji i dokumentów dotyczących możliwości realizacji projektów i wdrażania PROW 2014-2020 w województwie wielkopolskim. </t>
  </si>
  <si>
    <t xml:space="preserve">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</si>
  <si>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</si>
  <si>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t xml:space="preserve">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</si>
  <si>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Szkolenia i spotkania dla potencjalnych beneficjentów, beneficjentów i partnerów KSOW</t>
  </si>
  <si>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</si>
  <si>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r>
      <t xml:space="preserve">Podstawowe usługi i odnowa wsi na obszarach wiejskich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</si>
  <si>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</si>
  <si>
    <r>
      <t xml:space="preserve">Inwestycje w środki trwałe
</t>
    </r>
    <r>
      <rPr>
        <sz val="9"/>
        <rFont val="Calibri"/>
        <family val="2"/>
        <charset val="238"/>
        <scheme val="minor"/>
      </rPr>
      <t>Wsparcie na inwestycje w gospodarstwach rolnych
Wsparcie na inwestycje w zakresie przetwórstwa i wprowadzania do obrotu lub rozwoju produktów rolnych
Wsparcie na inwestycje w infrastrukturę związane z rozwojem, modernizacją i dostosowywaniem sektora leśnego</t>
    </r>
    <r>
      <rPr>
        <b/>
        <sz val="9"/>
        <rFont val="Calibri"/>
        <family val="2"/>
        <charset val="238"/>
        <scheme val="minor"/>
      </rPr>
      <t xml:space="preserve">
Przywracanie potencjału produkcji rolnej zniszczonego w wyniku klęsk żywiołowych i katastrof oraz wprowadzanie odpowiednich środków zapobiegawczych
</t>
    </r>
    <r>
      <rPr>
        <sz val="9"/>
        <rFont val="Calibri"/>
        <family val="2"/>
        <charset val="238"/>
        <scheme val="minor"/>
      </rPr>
      <t>Inwestycje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t>
    </r>
    <r>
      <rPr>
        <b/>
        <sz val="9"/>
        <rFont val="Calibri"/>
        <family val="2"/>
        <charset val="238"/>
        <scheme val="minor"/>
      </rPr>
      <t xml:space="preserve">
Rozwój gospodarstw i działalności gospodarczej
Wsparcie dla młodych rolników na rozpoczęcie działalności
</t>
    </r>
    <r>
      <rPr>
        <sz val="9"/>
        <rFont val="Calibri"/>
        <family val="2"/>
        <charset val="238"/>
        <scheme val="minor"/>
      </rPr>
      <t>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t>
    </r>
    <r>
      <rPr>
        <b/>
        <sz val="9"/>
        <rFont val="Calibri"/>
        <family val="2"/>
        <charset val="238"/>
        <scheme val="minor"/>
      </rPr>
      <t xml:space="preserve">
Inwestycje w rozwój obszarów leśnych i poprawę żywotności lasów
</t>
    </r>
    <r>
      <rPr>
        <sz val="9"/>
        <rFont val="Calibri"/>
        <family val="2"/>
        <charset val="238"/>
        <scheme val="minor"/>
      </rPr>
      <t xml:space="preserve">Wsparcie na zalesianie i tworzenie terenu zalesionego
</t>
    </r>
    <r>
      <rPr>
        <b/>
        <sz val="9"/>
        <rFont val="Calibri"/>
        <family val="2"/>
        <charset val="238"/>
        <scheme val="minor"/>
      </rPr>
      <t xml:space="preserve">Tworzenie grup i organizacji producentów
</t>
    </r>
    <r>
      <rPr>
        <sz val="9"/>
        <rFont val="Calibri"/>
        <family val="2"/>
        <charset val="238"/>
        <scheme val="minor"/>
      </rPr>
      <t xml:space="preserve">Tworzenie grup producentów i organizacji producentów w sektorze rolnym i leśnym
</t>
    </r>
    <r>
      <rPr>
        <b/>
        <sz val="9"/>
        <rFont val="Calibri"/>
        <family val="2"/>
        <charset val="238"/>
        <scheme val="minor"/>
      </rPr>
      <t>Działanie rolno- środowiskowo- klimatyczne</t>
    </r>
    <r>
      <rPr>
        <sz val="9"/>
        <rFont val="Calibri"/>
        <family val="2"/>
        <charset val="238"/>
        <scheme val="minor"/>
      </rPr>
      <t xml:space="preserve">	
	Płatności w ramach zobowiązań rolno-środowiskowo-klimatycznych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Płatności dla obszarów z ograniczeniami naturalnymi lub innymi szczególnymi ograniczeniam</t>
    </r>
    <r>
      <rPr>
        <sz val="9"/>
        <rFont val="Calibri"/>
        <family val="2"/>
        <charset val="238"/>
        <scheme val="minor"/>
      </rPr>
      <t>i	
	Płatności kompensacyjne dla obszarów górskich
	Płatności kompensacyjne dla obszarów charakteryzujących się znaczącymi ograniczeniami naturalnymi
	Płatności kompensacyjne dla obszarów charakteryzujących się szczególnymi ograniczeniami</t>
    </r>
  </si>
  <si>
    <t>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</si>
  <si>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</si>
  <si>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 xml:space="preserve">Kampania informacyjno-promocyjna w regionalnych rozgłośniach radiowych </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</si>
  <si>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d) zmiana w świadomości mieszkańców kraju funkcjonowania PROW jako programu głównie lub wyłącznie wspierającego rolników/rolnictwo</t>
  </si>
  <si>
    <t>II,IV</t>
  </si>
  <si>
    <t>Departament Klimatu i Środowiska w MRiRW</t>
  </si>
  <si>
    <t>Departament Strategii, Transferu Wiedzy i Innowacji w MRiRW</t>
  </si>
  <si>
    <t>Działanie rolno- środowiskowo- klimatyczne: 
Płatności w ramach zobowiązań rolno-środowiskowo-klimatycznych, Wsparcie na rzecz ochrony i zrównoważonego wykorzystania i rozwoju zasobów genetycznych w rolnictwie.</t>
  </si>
  <si>
    <t>Liczba: uczestników,  Liczba spotkań</t>
  </si>
  <si>
    <t>Działanie rolno- środowiskowo- klimatyczne: Płatności w ramach zobowiązań rolno-środowiskowo-klimatycznych, 
Wsparcie na rzecz ochrony i zrównoważonego wykorzystania i rozwoju zasobów genetycznych w rolnictwie.</t>
  </si>
  <si>
    <t xml:space="preserve"> Seminarium </t>
  </si>
  <si>
    <t>Inwestycje w rozwój obszarów leśnych i poprawę żywotności lasów
Wsparcie na zalesianie i tworzenie terenu zalesionego
Wsparcie na inwestycje zwiększające odporność ekosystemów leśnych i ich wartość dla środowiska</t>
  </si>
  <si>
    <t>Departament Jakości Żywności i Bezpieczeństwa Produkcji Roślinnej w MRiRW</t>
  </si>
  <si>
    <t>Departament Komunikacji i Promocji w MRiRW</t>
  </si>
  <si>
    <t>Działania informacyjno-promocyjne w ramach PROW 2014-2020 z ukierunkowaniem na KSOW</t>
  </si>
  <si>
    <t>Departament Wsparcia Rolników w MRiRW</t>
  </si>
  <si>
    <t xml:space="preserve">Beneficjenci i potencjalni beneficjenci PROW  w tym  partnerzy  i potencjalni partnerzy KSOW
</t>
  </si>
  <si>
    <t>Spotkania,szkolenia</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</si>
  <si>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</si>
  <si>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r>
      <rPr>
        <b/>
        <sz val="9"/>
        <rFont val="Calibri"/>
        <family val="2"/>
        <charset val="238"/>
        <scheme val="minor"/>
      </rPr>
      <t>Wsparcie na rozwój lokalny kierowany przez społeczność w ramach LEADE</t>
    </r>
    <r>
      <rPr>
        <sz val="9"/>
        <rFont val="Calibri"/>
        <family val="2"/>
        <charset val="238"/>
        <scheme val="minor"/>
      </rPr>
      <t>R
Wsparcie na utworzenie i funkcjonowanie krajowej sieci obszarów wiejskich.</t>
    </r>
  </si>
  <si>
    <t>Celem realizacji operacji jest przekazanie niezbędnych informacji dotyczących  prawidłowego wypełnienia przez partnerów KSOW wniosków o wybór operacji oraz udzielenia odpowiedzi na pytania dotyczące wypełniania ww. wniosków, a także promocja PROW 2014-2020 z ukierunkowaniem na KSOW, podczas spotkań z beneficjentami i potencjalnymi beneficjentami PROW.</t>
  </si>
  <si>
    <t>Szkolenia/seminaria/inne formy szkoleniowe
Liczba uczestników</t>
  </si>
  <si>
    <t xml:space="preserve">SW podlaskiego  </t>
  </si>
  <si>
    <t xml:space="preserve">Urząd Marszałkowski  Województwa Mazowieckiego w Warszawie  </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</si>
  <si>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t>
  </si>
  <si>
    <t>2020: 512
300 000
2020: 512
300 000</t>
  </si>
  <si>
    <r>
      <rPr>
        <sz val="9"/>
        <color theme="1"/>
        <rFont val="Calibri"/>
        <family val="2"/>
        <charset val="238"/>
        <scheme val="minor"/>
      </rPr>
      <t>Upowszechnianie wiedzy ogólnej i szczegółowej na temat PROW 2014-2020,</t>
    </r>
    <r>
      <rPr>
        <sz val="9"/>
        <color rgb="FF000000"/>
        <rFont val="Calibri"/>
        <family val="2"/>
        <charset val="238"/>
        <scheme val="minor"/>
      </rPr>
      <t xml:space="preserve"> rezultatów jego realizacji oraz informowanie o wkładzie UE w realizację PROW 2014-2020</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</si>
  <si>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</si>
  <si>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t>
    </r>
    <r>
      <rPr>
        <sz val="9"/>
        <rFont val="Calibri"/>
        <family val="2"/>
        <charset val="238"/>
        <scheme val="minor"/>
      </rPr>
      <t>e
d) zmiana w świadomości mieszkańców kraju funkcjonowania PROW jako programu głównie lub wyłącznie wspierającego rolników/rolnictwo</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</si>
  <si>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</si>
  <si>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</si>
  <si>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</si>
  <si>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rFont val="Calibri"/>
        <family val="2"/>
        <charset val="238"/>
        <scheme val="minor"/>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</si>
  <si>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 xml:space="preserve"> Podstawowe usługi i odnowa wsi na obszarach wiejskich </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u/>
        <sz val="9"/>
        <color theme="1"/>
        <rFont val="Calibri"/>
        <family val="2"/>
        <charset val="238"/>
        <scheme val="minor"/>
      </rPr>
      <t xml:space="preserve">
</t>
    </r>
    <r>
      <rPr>
        <sz val="9"/>
        <color theme="1"/>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Wsparcie na koszty bieżące i aktywizację,
Wsparcie na utworzenie i funkcjonowanie krajowej sieci obszarów wiejskich,</t>
    </r>
  </si>
  <si>
    <r>
      <rPr>
        <b/>
        <sz val="9"/>
        <color theme="1"/>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color theme="1"/>
        <rFont val="Calibri"/>
        <family val="2"/>
        <charset val="238"/>
        <scheme val="minor"/>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-Zbudowanie i utrzymanie wysokiej rozpoznawalności EFRROW i PROW 2014 - 2020 na tle innych programów oraz funduszy europejskich,
-Zmiana w świadomości mieszkańców kraju funkcjonowania PROW jako programu głównie lub wyłącznie wspierającego rolników/rolnictwo, 
-Poszerzenie grupy zainteresowanych PROW, dotarcie z przekazem do grup nastawionych niechętnie lub krytycznie do FE (w tym PROW), przełamanie negatywnych stereotypów dotyczących życia na obszarach wiejskich,</t>
    </r>
  </si>
  <si>
    <r>
      <rPr>
        <b/>
        <sz val="9"/>
        <color theme="1"/>
        <rFont val="Calibri"/>
        <family val="2"/>
        <charset val="238"/>
        <scheme val="minor"/>
      </rPr>
      <t xml:space="preserve"> 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 Wsparcie na rozwój lokalny kierowany przez społeczność w ramach LEADER </t>
    </r>
    <r>
      <rPr>
        <u/>
        <sz val="9"/>
        <color theme="1"/>
        <rFont val="Calibri"/>
        <family val="2"/>
        <charset val="238"/>
        <scheme val="minor"/>
      </rPr>
      <t xml:space="preserve">
</t>
    </r>
    <r>
      <rPr>
        <sz val="9"/>
        <color theme="1"/>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Wsparcie na koszty bieżące i aktywizację,
Wsparcie na utworzenie i funkcjonowanie krajowej sieci obszarów wiejskich,</t>
    </r>
  </si>
  <si>
    <r>
      <rPr>
        <b/>
        <sz val="9"/>
        <color theme="1"/>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color theme="1"/>
        <rFont val="Calibri"/>
        <family val="2"/>
        <charset val="238"/>
        <scheme val="minor"/>
      </rPr>
      <t>;                                                                                                                    -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</si>
  <si>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2014 - 2020 na tle innych programów oraz funduszy europejskich                                                                                            -Zmiana w świadomości mieszkańców kraju funkcjonowania PROW jako programu głównie lub wyłącznie wspierającego rolników/rolnictwo</t>
    </r>
  </si>
  <si>
    <r>
      <rPr>
        <b/>
        <sz val="9"/>
        <rFont val="Calibri"/>
        <family val="2"/>
        <charset val="238"/>
        <scheme val="minor"/>
      </rPr>
      <t xml:space="preserve">Inwestycje w środki trwałe
-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Działanie: 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Wsparcie na realizację operacji w ramach strategii lokalnego rozwoju kierowanego przez społeczność
-Przygotowanie i realizacja działań w zakresie współpracy z lokalną grupą działania 
- Wsparcie na koszty bieżące i aktywizację 
-</t>
    </r>
    <r>
      <rPr>
        <u/>
        <sz val="9"/>
        <rFont val="Calibri"/>
        <family val="2"/>
        <charset val="238"/>
        <scheme val="minor"/>
      </rPr>
      <t xml:space="preserve"> </t>
    </r>
    <r>
      <rPr>
        <sz val="9"/>
        <rFont val="Calibri"/>
        <family val="2"/>
        <charset val="238"/>
        <scheme val="minor"/>
      </rPr>
      <t xml:space="preserve"> Wsparcie na utworzenie i funkcjonowanie krajowej sieci obszarów wiejskich</t>
    </r>
  </si>
  <si>
    <r>
      <t>Z</t>
    </r>
    <r>
      <rPr>
        <sz val="9"/>
        <rFont val="Calibri"/>
        <family val="2"/>
        <charset val="238"/>
        <scheme val="minor"/>
      </rPr>
      <t xml:space="preserve">apewnienie pewnej, aktualnej i przejrzystej informacji o PROW 2014 - 2020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r>
  </si>
  <si>
    <r>
      <rPr>
        <sz val="9"/>
        <rFont val="Calibri"/>
        <family val="2"/>
        <charset val="238"/>
        <scheme val="minor"/>
      </rPr>
      <t>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Samorząd Województwa Podlaskiego.</t>
    </r>
    <r>
      <rPr>
        <i/>
        <sz val="9"/>
        <color indexed="10"/>
        <rFont val="Calibri"/>
        <family val="2"/>
        <charset val="238"/>
        <scheme val="minor"/>
      </rPr>
      <t xml:space="preserve">
</t>
    </r>
  </si>
  <si>
    <r>
      <rPr>
        <b/>
        <sz val="9"/>
        <rFont val="Calibri"/>
        <family val="2"/>
        <charset val="238"/>
        <scheme val="minor"/>
      </rPr>
      <t xml:space="preserve">Inwestycje w środki trwałe
- </t>
    </r>
    <r>
      <rPr>
        <sz val="9"/>
        <rFont val="Calibri"/>
        <family val="2"/>
        <charset val="238"/>
        <scheme val="minor"/>
      </rPr>
      <t xml:space="preserve">Wsparcie na inwestycje w infrastrukturę związane z rozwojem, modernizacją i dostosowywaniem sektora leśnego </t>
    </r>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Wsparcie na realizację operacji w ramach strategii lokalnego rozwoju kierowanego przez społeczność
-Przygotowanie i realizacja działań w zakresie współpracy z lokalną grupą działania 
-</t>
    </r>
    <r>
      <rPr>
        <u/>
        <sz val="9"/>
        <rFont val="Calibri"/>
        <family val="2"/>
        <charset val="238"/>
        <scheme val="minor"/>
      </rPr>
      <t xml:space="preserve"> </t>
    </r>
    <r>
      <rPr>
        <sz val="9"/>
        <rFont val="Calibri"/>
        <family val="2"/>
        <charset val="238"/>
        <scheme val="minor"/>
      </rPr>
      <t xml:space="preserve"> Wsparcie na utworzenie i funkcjonowanie krajowej sieci obszarów wiejskich</t>
    </r>
  </si>
  <si>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Wsparcie na utworzenie i funkcjonowanie krajowej sieci obszarów wiejskich.</t>
    </r>
  </si>
  <si>
    <t>2</t>
  </si>
  <si>
    <t>60 
16 000 000</t>
  </si>
  <si>
    <t>36
20 100 000</t>
  </si>
  <si>
    <t>5 szt. / 130os.</t>
  </si>
  <si>
    <t>Aktualizacja spotu promującego PROW 2014-2020  i jego emisja w telewizji</t>
  </si>
  <si>
    <t>250-300
2 000 000-3 000 000</t>
  </si>
  <si>
    <t>295
100 000-150 000</t>
  </si>
  <si>
    <t>1. Audycje, programy, spoty w radio, telewizji i internecie 
2. Słuchalność/oglądalność audycji, programów, spotów (wartość szacunkowa) 
3. Fora internetowe, media społecznościowe itp. 
4. Unikalni użytkownicy forów internetowych, mediów społecznościowych itp. (wartość szacunkowa)</t>
  </si>
  <si>
    <t>Po zmianie</t>
  </si>
  <si>
    <t>Łączna liczba wykonanych materiałów informacyjno-promocyjnych z logo rolnictwa ekologicznego w 2021 r.</t>
  </si>
  <si>
    <t>20 000</t>
  </si>
  <si>
    <t xml:space="preserve">
Liczba materiałów informacyjno-promocyjnych wykonanych w 2021 r.</t>
  </si>
  <si>
    <t xml:space="preserve">
25000</t>
  </si>
  <si>
    <t>2. Ułatwienie transferu wiedzy i innowacji w rolnictwie i leśnictwie oraz na obszarach wiejskich
2. Zwiększenie rentowności gospodarstw i konkurencyjność
3. Wspieranie organizacji łańcucha żywnościowego
5. Promowanie efektywnego gospodarowania zasobami i wspieranie przechodzenia 
w sektorach rolnym, spożywczym i leśnym na gospodarkę niskoemisyjną i odporną na zmianę klimatu
6. Promowanie włączenia społecznego, zmniejszenia ubóstwa oraz rozwoju gospodarczego na obszarach wiejskich</t>
  </si>
  <si>
    <t>3. Podniesienie jakości wdrażania PROW
3. Informowanie społeczeństwa i potencjalnych beneficjentów o polityce rozwoju obszarów wiejskich i wsparciu finansowym
4. Wspieranie innowacji w rolnictwie, produkcji żywności, leśnictwie i na obszarach wiejskich</t>
  </si>
  <si>
    <t>1.	Upowszechnianie wiedzy ogólnej i szczegółowej na temat PROW 2014-2020, rezultatów jego realizacji oraz informowanie o wkładzie UE w realizację PROW 2014-2021</t>
  </si>
  <si>
    <t>9/1000</t>
  </si>
  <si>
    <t>Inwestycje w środki trwałe
Wsparcie inwestycji w gospodarstwach rolnych
Wsparcie inwestycji w przetwarzanie produktów rolnych, obrót nimi lub ich rozwój 
Wsparcie na inwestycje związane z rozwojem, modernizacją i dostosowywaniem rolnictwa i leśnictwa</t>
  </si>
  <si>
    <t>Realizacja kampanii informacyjnej promującej instrumenty finansowe dla mikro, małych i średnich przedsiębiorstw
w ramach PROW 2014-2020</t>
  </si>
  <si>
    <t>Realizacja kampanii ma na celu uświadomienie rolnikom i przedsiębiorstwom prowadzącym działalność gospodarczą w sektorze rolnym i przetwórstwie rolno-spożywczym możliwości skorzystania ze wsparcia w formie instrumentów finansowych. Konieczność dotarcia z taką informacją do rolników/przetwórców jest tym większa w czasie występowania pandemii koronawirusa, gdy wiele niekorzystnych zjawisk mających wpływ na rynek produktów rolnych, może osłabić stabilność finansową – zwłaszcza małych przedsiębiorców</t>
  </si>
  <si>
    <t>Spot w telewizji</t>
  </si>
  <si>
    <t>Liczba spotów tv</t>
  </si>
  <si>
    <t>gospodarstwa rolne i przedsiębiorstwa przetwórstwa rolno-spożywczego (MŚP) zainteresowane uzyskaniem finansowania kredytowego na utrzymanie i rozwój swojej działalności</t>
  </si>
  <si>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</si>
  <si>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t>Łączna liczba targów, wystaw, imprez  na poziomie krajowym w 2020 r.
Łączna liczba targów, wystaw, imprez  na poziomie krajowym w 2021 r.
Koszty wydarzeń w 2020 r.
Koszty wydarzeń w 2021 r.
Łączna liczba materiałów informacyjno-promocyjnych w 2021 r.
Koszty wykonania materiałów informacyjno-promocyjnych w 2021 r.</t>
  </si>
  <si>
    <t xml:space="preserve">Inwestycje w środki trwałe
-Wsparcie na inwestycje w infrastrukturę związane z rozwojem, modernizacją i dostosowywaniem sektora leśnego
Podstawowe usługi i odnowa wsi na obszarach wiejskich
-Wsparcie na inwestycje związane z tworzeniem, ulepszaniem lub rozbudową wszystkich rodzajów małej infrastruktury, w tym inwestycje w energię odnawialną i w oszczędzanie energii
-Wsparcie na inwestycje w tworzenie, ulepszanie i rozwijanie podstawowych usług lokalnych dla ludności wiejskiej, w tym rekreacji i kultury, i powiązanej infrastruktury
Wsparcie na rozwój lokalny kierowany przez społeczność w ramach LEADER
-Wsparcie na realizację operacji w ramach strategii lokalnego rozwoju kierowanego przez społeczność
</t>
  </si>
  <si>
    <t xml:space="preserve">
5
9
115 000 zł 
195 000 zł
 40 000 szt.
200 000 zł</t>
  </si>
  <si>
    <t xml:space="preserve">2020 rok:
1.	Emisja ok. 30 audycji informujących o pomocy z PROW 2014 - 2020
2021 rok:
1.	Emisja ok. 30 audycji dotyczących PROW </t>
  </si>
  <si>
    <t>30 osób/1/30</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</si>
  <si>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</si>
  <si>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t>Informowanie społeczeństwa i potencjalnych beneficjentów o polityce rozwoju obszarów wiejskich i o możliwościach finansowania.</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</si>
  <si>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t>
    </r>
  </si>
  <si>
    <t>Zamieszczenie w prasie artykułu dotyczącego PROW 2014-2020</t>
  </si>
  <si>
    <t>W wyniku realizacji operacji nastąpi znaczący wzrost świadomości i wiedzy beneficjentów o warunkach i zasadach udzielania pomocy w ramach działań samorządowych PROW 2014 -2020. W dłuższej perspektywie czasu powinno się to przełożyć na zwiekszoną liczbę aplikacji o dofinansowanie projektów planowanych do realizacji w amach PROW 2014 -2020</t>
  </si>
  <si>
    <t>Publikacja prasowa</t>
  </si>
  <si>
    <t>Liczba opublikowanych artykułów informujących o PROW 2014 -2020</t>
  </si>
  <si>
    <t>Ogół społeczeństwa, potencjalni beneficjenci, beneficjenci, instytucje zaangażowane pośrednio we wdrażanie Programu</t>
  </si>
  <si>
    <r>
      <rPr>
        <b/>
        <sz val="9"/>
        <rFont val="Calibri"/>
        <family val="2"/>
        <charset val="238"/>
        <scheme val="minor"/>
      </rPr>
      <t>Wsparcie na rozwój lokalny kierowany przez społeczność w ramach LEADER</t>
    </r>
    <r>
      <rPr>
        <sz val="9"/>
        <rFont val="Calibri"/>
        <family val="2"/>
        <charset val="238"/>
        <scheme val="minor"/>
      </rPr>
      <t xml:space="preserve">
- Wsparcie na utworzenie i funkcjonowanie krajowej sieci obszarów wiejskich</t>
    </r>
  </si>
  <si>
    <t>Szkolenie dla wnioskodawców/potencjalnych beneficjentów KSOW</t>
  </si>
  <si>
    <t>W wyniku realizacji operacji przeszkolonych zostanie 35 osób. Przeprowadzone szkolenie pozwoli na opracowanie wysokiej jakości pod względem merytorycznym wniosków o wybór operacji do realizacji w ramach Planu działania Krajowej Sieci Obszarów Wiejskich na lata 2014 – 2020.</t>
  </si>
  <si>
    <t>Szkolenie</t>
  </si>
  <si>
    <t>Liczba przeszkolonych potencjalnych wnioskodawców/Liczba szkoleń/</t>
  </si>
  <si>
    <t>70/2</t>
  </si>
  <si>
    <t>Partnerzy Krajowej Sieci Obszarów Wiejskich - potencjalni wnioskodawcy</t>
  </si>
  <si>
    <t>II- IV</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</si>
  <si>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</si>
  <si>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t>
    </r>
  </si>
  <si>
    <t>Szkolenie z wniosku o przyznanie pomocy w ramach działania Podstawowe usługi i odnowa wsi na obszarach wiejskich</t>
  </si>
  <si>
    <t>W wyniku realizacji operacji nastąpi znaczący wzrost świadomości i wiedzy beneficjentów o warunkach i zasadach udzielania pomocy w ramach poddziałania "Podstawowe usługi i odnowa wsi" objętego Programem Rozwoju Obszarów Wiejskich na lata 2014 -2020. Wykonane szkolenie wpłynie na podniesienie jakości złożonej dokumentacji aplikacyjnej dot. formularzy wniosków o płatność i dokumentacji przetargowej. Nastąpi również wzrost rozpoznawalności Programu, w dłuższej perspektywie czasu powinno się to przełożyć na zwiększoną liczbę aplikacji o dofinansowanie projektów planowanych do realizacji w ramach PROW 2014 -2020.</t>
  </si>
  <si>
    <t>Szkolenia informacyjne dla potencjalnych beneficjentów i beneficjentów/ Liczba przeszkolonych potencjalnych wnioskodawców</t>
  </si>
  <si>
    <t>2/ 100</t>
  </si>
  <si>
    <t>Beneficjenci i potencjalni beneficjenci PROW 2014-2020</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</si>
  <si>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</si>
  <si>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b) uwidocznienie roli Wspólnoty we współfinansowaniu rozwoju obszarów wiejskich w Polsce
d) zmiana w świadomości mieszkańców kraju funkcjonowania PROW jako programu głównie lub wyłącznie wspierającego rolników/rolnictwo</t>
    </r>
  </si>
  <si>
    <t>Stoiska informacyjno-promocyjne PROW/KSOW podczas imprez plenerowych</t>
  </si>
  <si>
    <t>Głównym celem realizacji operacji jest dotarcie z informacjami nt. Programu do mieszkańców regionu. W plenerowych imprezach każdego roku udział bierze kilkadziesiąt a nwet kilkaset tysięcy osób - zakłada się, że osób bezpośrednio zainteresowanych stoiskiem Województwa będzie ok. 200</t>
  </si>
  <si>
    <t>Stoisko informacyjno - promocyjne</t>
  </si>
  <si>
    <t>Impreza regionalna plenerowa
Szacunkowa liczba osób, którym udzielono informacji dot. PROW 2014 – 2020</t>
  </si>
  <si>
    <t>2/ 200</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</si>
  <si>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Uwidocznienie roli Wspólnoty we współfinansowaniu rozwoju obszarów wiejskich w Polsce</t>
    </r>
  </si>
  <si>
    <t>Spotkania informacyjno-promocyjne</t>
  </si>
  <si>
    <t>Realizacja operacji przyczyni się do stworzenia korzystnej atmosfery społecznej dla wdrażania PROW 2014 -2020 i popularyzacji modelu wielofunkcyjności obszarów wiejskich</t>
  </si>
  <si>
    <t>Spotkania informacyjno - promocyjne</t>
  </si>
  <si>
    <t>Liczba osób uczestniczących w spotkaniach</t>
  </si>
  <si>
    <t>250</t>
  </si>
  <si>
    <t>Beneficjenci działań wdrażanych przez Samorząd Województwa</t>
  </si>
  <si>
    <t xml:space="preserve">I-IV </t>
  </si>
  <si>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społecznosć,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</si>
  <si>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t>
    </r>
  </si>
  <si>
    <t>Zapewnienie informacji pracownikom punktów informacyjnych PROW 2014-2010, PIFE oraz podmiotom doradczym i LGD</t>
  </si>
  <si>
    <t>Cykl spotkań z lokalnymi grupami działania</t>
  </si>
  <si>
    <t>W wyniku realizacji operacji przeszkolonych zostanie kilkudziesięciu (planowane są 2 spotkania dla 30 osób każde) pracowników Ii przedstawicieli biur LGD. Przeprowadzone spotkania pozwolą na bieżącą współpracę z lokalnymi grupami działania i przekazywanie im potrzebnych informacji oraz wyjaśnień.</t>
  </si>
  <si>
    <t>Liczba spotkań szkoleniowych
Liczba przedstawicieli LGD uczestniczących w spotkaniach</t>
  </si>
  <si>
    <t>2/60</t>
  </si>
  <si>
    <t>Beneficjenci - członkowie organów/pracownicy biur lokalnych grup działania, potencjalni beneficjenci</t>
  </si>
  <si>
    <t xml:space="preserve">II-IV </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</si>
  <si>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 Przygotowanie i realizacja działań w zakresie współpracy z lokalną grupą działania,
- Wsparcie na koszty bieżące i aktywizację,
- Wsparcie na utworzenie i funkcjonowanie krajowej sieci obszarów wiejskich,</t>
    </r>
  </si>
  <si>
    <t>Organizacja konferencji pn.: „Teraźniejszość i przyszłość. Podsumowanie dotychczasowego stanu wdrażania PROW 2014 – 2020 oraz plany na nowy okres programowania 2021 – 2027”</t>
  </si>
  <si>
    <t>realizacja operacji przyczyni się do wymiany doświadczeń między beneficjentami PROW i umożliwi nawiązywanie kontaktów umożliwiających przyszłą współpracę</t>
  </si>
  <si>
    <t>Liczba konferencji/ liczba uczestników konferencji</t>
  </si>
  <si>
    <t>1/ 85</t>
  </si>
  <si>
    <t xml:space="preserve">I </t>
  </si>
  <si>
    <t>1. Upowszechnianie wiedzy ogólnej i szczegółowej na temat PROW 2014-2020, rezultatów jego realizacji oraz informowanie o wkładzie UE w realizację PROW 2014-2020</t>
  </si>
  <si>
    <t>Organizacja konferencji/seminarium</t>
  </si>
  <si>
    <t>konferencja/seminarium</t>
  </si>
  <si>
    <t>Liczba zorganizowanych konferencji/seminariów
Liczba uczestników konferencji/seminarium</t>
  </si>
  <si>
    <t>1/ 130</t>
  </si>
  <si>
    <t xml:space="preserve">III - IV </t>
  </si>
  <si>
    <t xml:space="preserve"> Zapewnienie informacji pracownikom punktów informacyjnych, PIFE oraz doradcom i LGD</t>
  </si>
  <si>
    <t>Szkolenie dla pracowników punktów informacyjnych i doradców</t>
  </si>
  <si>
    <t>szkolenie</t>
  </si>
  <si>
    <t>Liczba szkoleń/liczba uczestników szkoleń</t>
  </si>
  <si>
    <t>1/20</t>
  </si>
  <si>
    <t>Pracownicy punktów informacyjnych i doradcy</t>
  </si>
  <si>
    <t xml:space="preserve">II - IV </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</si>
  <si>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</si>
  <si>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t xml:space="preserve"> - Podniesienie jakości wdrażania PROW
 - Informowanie społeczeństwa i potencjalnych beneficjentów o polityce rozwoju obszarów wiejskich i o możliwościach finansowania
- Wspieranie innowacji w rolnictwie, produkcji żywności, leśnictwie i na obszarach wiejskich</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</si>
  <si>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
- Zmiana w świadomości mieszkańców kraju funkcjonowania PROW jako programu głównie lub wyłącznie wspieracjącego rolników/rolnictwo,
</t>
    </r>
  </si>
  <si>
    <t>Główny Punkt Informacyjny funduszy europejskich UMWZ</t>
  </si>
  <si>
    <t>W wyniku realizacji operacji nastąpi wzrost świadomości i wiedzy potencjalnych beneficjentów z zakresu działań wdrażanych w ramach PROW 2014 - 2020.</t>
  </si>
  <si>
    <t>Udzielone konsultacje w punkcie informacyjnym</t>
  </si>
  <si>
    <t>200</t>
  </si>
  <si>
    <t>Potencjalni beneficjenci PROW 2014-2020</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</si>
  <si>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t>
    </r>
  </si>
  <si>
    <t>Zwiększenie rozpoznawalności marki PROW 2014 -2020. 1. Wzrost liczby osób dostrzegających wpływ PROW na rozwój obszarów wiejskich w Polsce. 2. Wzrost wiedzy na temat PROW 2014 -2020 wśród ogółu społeczeństwa, beneficjentów i potencjalnych beneficjentów, 3. Wzrost poziomu zainteresowania aplikowaniem w ramach PROW. 4. Wzrost liczby złożonych wniosków w ramach PROW 2014 -2020.</t>
  </si>
  <si>
    <t xml:space="preserve">Kwota </t>
  </si>
  <si>
    <t xml:space="preserve">Transfer wiedzy i działalność informacyjna 
Usługi doradcze, usługi z zakresu zarządzania gospodarstwem i zastępstw 
Systemy jakości produktów rolnych i środków spożywczych 
Inwestycje w środki trwałe 
Przywracanie potencjału produkcji rolnej zniszczonego w wyniku klęsk żywiołowych i katastrof oraz  wprowadzanie odpowiednich środków zapobiegawczych 
Rozwój gospodarstw i działalności gospodarczej 
Podstawowe usługi i odnowa wsi na obszarach wiejskich 
Inwestycje w rozwój obszarów leśnych i poprawę żywotności lasów 
Tworzenie grup i organizacji producentów 
Działanie rolno- środowiskowo- klimatyczne 
Rolnictwo ekologiczne 
Płatności dla obszarów z ograniczeniami naturalnymi lub innymi szczególnymi ograniczeniami 
Współpraca 
Wsparcie na rozwój lokalny kierowany przez społeczność w ramach LEADER
</t>
  </si>
  <si>
    <t>Plan operacyjny KSOW na lata 2020-2021 dla działania 8 Plan komunikacyjny - Samorząd Województwa Dolnośląskiego -  październik 2020 r.</t>
  </si>
  <si>
    <t>media-telewizja</t>
  </si>
  <si>
    <t>Plan operacyjny KSOW na lata 2020-2021 dla działania 8 Plan komunikacyjny - Samorząd Województwa Kujawsko-Pomorskiego - październik 2020 r.</t>
  </si>
  <si>
    <t>Plan operacyjny KSOW na lata 2020-2021 dla działania 8 Plan komunikacyjny - Samorząd Województwa Lubelskiego - październik 2020 r.</t>
  </si>
  <si>
    <r>
      <rPr>
        <b/>
        <sz val="9"/>
        <rFont val="Calibri"/>
        <family val="2"/>
        <charset val="238"/>
        <scheme val="minor"/>
      </rPr>
      <t xml:space="preserve">Podstawowe usługi i odnowa wsi na obszarach wiejskich  </t>
    </r>
    <r>
      <rPr>
        <sz val="9"/>
        <rFont val="Calibri"/>
        <family val="2"/>
        <charset val="238"/>
        <scheme val="minor"/>
      </rPr>
      <t>- Wsparcie na inwestycje w tworzenie, ulepszanie i rozwijanie podstawowych usług lokalnych dla ludności wiejskiej, w tym rekreacji i kultury, i powiązanej infrastruktury</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</si>
  <si>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t>
    </r>
  </si>
  <si>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</si>
  <si>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</si>
  <si>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8"/>
        <rFont val="Calibri"/>
        <family val="2"/>
        <charset val="238"/>
        <scheme val="minor"/>
      </rPr>
      <t>Podstawowe usługi i odnowa wsi na obszarach wiejskich</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t>
    </r>
    <r>
      <rPr>
        <b/>
        <sz val="8"/>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Wsparcie na rozwój lokalny kierowany przez społeczność w ramach LEADER 
 </t>
    </r>
    <r>
      <rPr>
        <sz val="8"/>
        <rFont val="Calibri"/>
        <family val="2"/>
        <charset val="238"/>
        <scheme val="minor"/>
      </rPr>
      <t xml:space="preserve">-Wsparcie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</si>
  <si>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c) zbudowanie i utrzymanie wysokiej rozpoznawalności EFRROW i PROW 2014-2020 na tle innych programów oraz funduszy europejskich</t>
    </r>
  </si>
  <si>
    <r>
      <rPr>
        <b/>
        <sz val="8"/>
        <rFont val="Calibri"/>
        <family val="2"/>
        <charset val="238"/>
        <scheme val="minor"/>
      </rPr>
      <t>Podstawowe usługi i odnowa wsi na obszarach wiejskich</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t>
    </r>
    <r>
      <rPr>
        <b/>
        <sz val="8"/>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Wsparcie na rozwój lokalny kierowany przez społeczność w ramach LEADER 
 </t>
    </r>
    <r>
      <rPr>
        <sz val="8"/>
        <rFont val="Calibri"/>
        <family val="2"/>
        <charset val="238"/>
        <scheme val="minor"/>
      </rPr>
      <t xml:space="preserve">-Wsparcie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</si>
  <si>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c) zbudowanie i utrzymanie wysokiej rozpoznawalności EFRROW i PROW 2014-2020 na tle innych programów oraz funduszy europejskich</t>
    </r>
  </si>
  <si>
    <t>12/20 000</t>
  </si>
  <si>
    <t>Plan operacyjny KSOW na lata 2020-2021 dla działania 8 Plan komunikacyjny - Samorząd Województwa Lubuskiego - październik 2020 r.</t>
  </si>
  <si>
    <t>Plan operacyjny KSOW na lata 2020-2021 dla działania 8 Plan komunikacyjny - Samorząd Województwa Łódzkiego - październik 2020 r.</t>
  </si>
  <si>
    <t>Plan operacyjny KSOW na lata 2020-2021 dla działania 8 Plan komunikacyjny - Samorząd Województwa Małopolskiego - październik 2020 r.</t>
  </si>
  <si>
    <t>Plan operacyjny KSOW na lata 2020-2021 dla działania 8 Plan komunikacyjny - Samorząd Województwa Mazowieckiego - październik 2020 r.</t>
  </si>
  <si>
    <t>Plan operacyjny KSOW na lata 2020-2021 dla działania 8 Plan komunikacyjny - Samorząd Województwa Opolskiego - październik 2020 r.</t>
  </si>
  <si>
    <t>9
400</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</si>
  <si>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</si>
  <si>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 zmiana w świadomości mieszkańców kraju funkcjonowania PROW jako programu głównie lub wyłącznie wspierającego rolników/rolnictwo,</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</si>
  <si>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</si>
  <si>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</si>
  <si>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t>
    </r>
  </si>
  <si>
    <t>Plan operacyjny KSOW na lata 2020-2021 dla działania 8 Plan komunikacyjny - Samorząd Województwa Podkarpackiego - październik 2020 r.</t>
  </si>
  <si>
    <t>Plan operacyjny KSOW na lata 2020-2021 dla działania 8 Plan komunikacyjny - Samorząd Województwa Podlaskiego - październik 2020 r.</t>
  </si>
  <si>
    <t>Plan operacyjny KSOW na lata 2020-2021 dla działania 8 Plan komunikacyjny - Samorząd Województwa Pomorskiego - październik 2020 r.</t>
  </si>
  <si>
    <t>cykl audycji w radiu, emisja artykułów prasowych</t>
  </si>
  <si>
    <t>liczba audycji / liczba słuchaczy radiowych/ liczba wyemitowanych artykułów prasowych</t>
  </si>
  <si>
    <t>5 szt. / 130 000 os./ 5</t>
  </si>
  <si>
    <t>Plan operacyjny KSOW na lata 2020-2021 dla działania 8 Plan komunikacyjny - Samorząd Województwa Ślaskiego - październik 2020 r.</t>
  </si>
  <si>
    <t>Plan operacyjny KSOW na lata 2020-2021 dla działania 8 Plan komunikacyjny - Samorząd Województw Świętokrzyskiego - październik 2020 r.</t>
  </si>
  <si>
    <t>Plan operacyjny KSOW na lata 2020-2021 dla działania 8 Plan komunikacyjny - Samorząd Województwa Warmińsko-mazurskiego - październik 2020 r.</t>
  </si>
  <si>
    <t>Plan operacyjny KSOW na lata 2020-2021 dla działania 8 Plan komunikacyjny - Samorząd Województwa Wielkopolskiego - październik 2020 r.</t>
  </si>
  <si>
    <t>100
400
300</t>
  </si>
  <si>
    <t>20
20
1</t>
  </si>
  <si>
    <t>Plan operacyjny KSOW na lata 2020-2021 dla działania 8 Plan komunikacyjny - Ministerstwo Rolnictwa i Rozwoju Wsi - październik 2020 r.</t>
  </si>
  <si>
    <t>Zapewnienie pewnej, aktualnej i przejrzystej informacji o PROW 2014-2020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Ponadto promocja znaku PROW 2014-2020, wzrost rozpoznawalności logotypu PROW 2014-2020 oraz wzrost liczby producentów zainteresowanych skorzystaniem ze wsparcia w ramach PROW 2014-2020.</t>
  </si>
  <si>
    <t>Rok 2020: Wskaźnik oglądalności wszystkich audycji - 9 000 000
Rok 2021: Wskaźnik oglądalności wszystkich audycji 7 000 000</t>
  </si>
  <si>
    <t>Rok 2020: Wskaźnik oglądalności wszystkich audycji - 250 000
Rok 2021: Wskaźnik oglądalności wszystkich audycji - 500 000</t>
  </si>
  <si>
    <t>24
750 000</t>
  </si>
  <si>
    <t>Rok 2020: Wskaźnik słuchalności wszystkich audycji - 10 100 000
Rok 2021: Wskaźnik słuchalności wszystkich audycji - 10 000 000</t>
  </si>
  <si>
    <t xml:space="preserve">Rok 2020: emisja ok. 18 audycji informujących o pomocy z PROW 2014 - 2020 lub PROW 2021 - 2027
18 spotów (skrótów audycji) dotyczących PROW
Rok 2021: emisja ok. 30 audycji dotyczących PROW </t>
  </si>
  <si>
    <t>Rok 2020: Łączny nakład dzienników, w których zamieszczone zostały artykuły o PROW 
- 700 000
Rok 2021: Łączny nakład dzienników, w których zamieszczone zostały artykuły o PROW
- 800 000</t>
  </si>
  <si>
    <t>20
1 500 000</t>
  </si>
  <si>
    <t>Rok 2020: Łączny nakład tygodników, w których zamieszczone zostały artykuły o PROW 
- 850 000</t>
  </si>
  <si>
    <t>10
850 000</t>
  </si>
  <si>
    <t>Plan operacyjny KSOW na lata 2020-2021 dla działania 8 Plan komunikacyjny - Agencja Restrukturyzacji i Modernizacji Rolnictwa - październik 2020 r.</t>
  </si>
  <si>
    <t>Plan operacyjny KSOW na lata 2020-2021 dla działania 8 Plan komunikacyjny - Krajowy Ośrodek Wsparcia Rolnictwa - październik 2020 r.</t>
  </si>
  <si>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</si>
  <si>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</si>
  <si>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-Zbudowanie i utrzymanie wysokiej rozpoznawalności EFRROW i PROW 2014 - 2020 na tle innych programów oraz funduszy europejskich
</t>
    </r>
  </si>
  <si>
    <t xml:space="preserve">Audycje pod nazwą "WIEŚci z Mazowsza" na kanale YouTube, Facebook oraz w radiu oraz na regionalnych portalach internetowych </t>
  </si>
  <si>
    <t xml:space="preserve">1. Minimum 16 maksimum 40 
2. 500 000 
3. 34                                            
4. 50 000    </t>
  </si>
  <si>
    <t>Załącznik  nr 3 do uchwały nr 53 Grupy Roboczej do spraw Krajowej Sieci Obszarów Wiejskich z dnia 01 października 2020 r.</t>
  </si>
  <si>
    <t>Plan operacyjny KSOW na lata 2020-2021 dla działania 8 Plan komunikacyjny - Samorząd Województwa Zachodniopomorskiego - październik 2020 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</si>
</sst>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0\ &quot;zł&quot;"/>
    <numFmt numFmtId="166" formatCode="#,##0.00_ ;\-#,##0.00\ "/>
    <numFmt numFmtId="167" formatCode="#,##0_ ;\-#,##0\ "/>
    <numFmt numFmtId="168" formatCode="#,##0.00\ _z_ł"/>
  </numFmts>
  <fonts count="36">
    <font>
      <sz val="11"/>
      <color theme="1"/>
      <name val="Calibri"/>
      <family val="2"/>
      <charset val="238"/>
      <scheme val="minor"/>
    </font>
    <font>
      <b/>
      <sz val="12"/>
      <name val="Calibri"/>
      <family val="2"/>
      <charset val="238"/>
    </font>
    <font>
      <b/>
      <sz val="12"/>
      <color theme="1"/>
      <name val="Calibri"/>
      <family val="2"/>
      <charset val="238"/>
      <scheme val="minor"/>
    </font>
    <font>
      <b/>
      <sz val="9"/>
      <name val="Calibri"/>
      <family val="2"/>
      <charset val="238"/>
    </font>
    <font>
      <sz val="9"/>
      <name val="Calibri"/>
      <family val="2"/>
      <charset val="238"/>
    </font>
    <font>
      <sz val="9"/>
      <name val="Calibri"/>
      <family val="2"/>
      <charset val="238"/>
      <scheme val="minor"/>
    </font>
    <font>
      <b/>
      <sz val="9"/>
      <name val="Calibri"/>
      <family val="2"/>
      <charset val="238"/>
      <scheme val="minor"/>
    </font>
    <font>
      <sz val="11"/>
      <name val="Calibri"/>
      <family val="2"/>
      <charset val="238"/>
      <scheme val="minor"/>
    </font>
    <font>
      <sz val="11"/>
      <color theme="1"/>
      <name val="Calibri"/>
      <family val="2"/>
      <scheme val="minor"/>
    </font>
    <font>
      <b/>
      <sz val="12"/>
      <name val="Calibri"/>
      <family val="2"/>
      <charset val="238"/>
      <scheme val="minor"/>
    </font>
    <font>
      <sz val="9"/>
      <color theme="1"/>
      <name val="Calibri"/>
      <family val="2"/>
      <charset val="238"/>
      <scheme val="minor"/>
    </font>
    <font>
      <b/>
      <sz val="9"/>
      <color theme="1"/>
      <name val="Calibri"/>
      <family val="2"/>
      <charset val="238"/>
      <scheme val="minor"/>
    </font>
    <font>
      <sz val="8"/>
      <color theme="1"/>
      <name val="Calibri"/>
      <family val="2"/>
      <charset val="238"/>
      <scheme val="minor"/>
    </font>
    <font>
      <b/>
      <sz val="8"/>
      <color theme="1"/>
      <name val="Calibri"/>
      <family val="2"/>
      <charset val="238"/>
      <scheme val="minor"/>
    </font>
    <font>
      <sz val="9"/>
      <color rgb="FFFF0000"/>
      <name val="Calibri"/>
      <family val="2"/>
      <charset val="238"/>
      <scheme val="minor"/>
    </font>
    <font>
      <sz val="9"/>
      <color rgb="FF000000"/>
      <name val="Calibri"/>
      <family val="2"/>
      <charset val="238"/>
      <scheme val="minor"/>
    </font>
    <font>
      <sz val="11"/>
      <color theme="1"/>
      <name val="Calibri"/>
      <family val="2"/>
      <charset val="238"/>
      <scheme val="minor"/>
    </font>
    <font>
      <b/>
      <sz val="11"/>
      <color theme="1"/>
      <name val="Calibri"/>
      <family val="2"/>
      <charset val="238"/>
      <scheme val="minor"/>
    </font>
    <font>
      <sz val="8"/>
      <name val="Calibri"/>
      <family val="2"/>
      <charset val="238"/>
      <scheme val="minor"/>
    </font>
    <font>
      <b/>
      <u/>
      <sz val="11"/>
      <color theme="1"/>
      <name val="Calibri"/>
      <family val="2"/>
      <charset val="238"/>
      <scheme val="minor"/>
    </font>
    <font>
      <b/>
      <u/>
      <sz val="11"/>
      <name val="Calibri"/>
      <family val="2"/>
      <charset val="238"/>
      <scheme val="minor"/>
    </font>
    <font>
      <b/>
      <sz val="8"/>
      <name val="Calibri"/>
      <family val="2"/>
      <charset val="238"/>
      <scheme val="minor"/>
    </font>
    <font>
      <sz val="9"/>
      <color theme="1"/>
      <name val="Calibri "/>
      <charset val="238"/>
    </font>
    <font>
      <sz val="9"/>
      <name val="Calibri "/>
      <charset val="238"/>
    </font>
    <font>
      <sz val="12"/>
      <name val="Calibri"/>
      <family val="2"/>
      <charset val="238"/>
      <scheme val="minor"/>
    </font>
    <font>
      <sz val="12"/>
      <color theme="1"/>
      <name val="Calibri"/>
      <family val="2"/>
      <charset val="238"/>
      <scheme val="minor"/>
    </font>
    <font>
      <u/>
      <sz val="9"/>
      <color theme="1"/>
      <name val="Calibri"/>
      <family val="2"/>
      <charset val="238"/>
      <scheme val="minor"/>
    </font>
    <font>
      <i/>
      <sz val="9"/>
      <name val="Calibri"/>
      <family val="2"/>
      <charset val="238"/>
      <scheme val="minor"/>
    </font>
    <font>
      <b/>
      <sz val="9"/>
      <color indexed="8"/>
      <name val="Calibri"/>
      <family val="2"/>
      <charset val="238"/>
      <scheme val="minor"/>
    </font>
    <font>
      <u/>
      <sz val="9"/>
      <name val="Calibri"/>
      <family val="2"/>
      <charset val="238"/>
      <scheme val="minor"/>
    </font>
    <font>
      <i/>
      <sz val="9"/>
      <color rgb="FFFF0000"/>
      <name val="Calibri"/>
      <family val="2"/>
      <charset val="238"/>
      <scheme val="minor"/>
    </font>
    <font>
      <i/>
      <sz val="9"/>
      <color indexed="10"/>
      <name val="Calibri"/>
      <family val="2"/>
      <charset val="238"/>
      <scheme val="minor"/>
    </font>
    <font>
      <sz val="10"/>
      <color rgb="FFFF0000"/>
      <name val="Calibri"/>
      <family val="2"/>
      <charset val="238"/>
      <scheme val="minor"/>
    </font>
    <font>
      <sz val="18"/>
      <name val="Calibri"/>
      <family val="2"/>
      <charset val="238"/>
      <scheme val="minor"/>
    </font>
    <font>
      <sz val="28"/>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C5D9F1"/>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8" fillId="0" borderId="0"/>
    <xf numFmtId="164" fontId="16" fillId="0" borderId="0" applyFont="0" applyFill="0" applyBorder="0" applyAlignment="0" applyProtection="0"/>
  </cellStyleXfs>
  <cellXfs count="275">
    <xf numFmtId="0" fontId="0" fillId="0" borderId="0" xfId="0"/>
    <xf numFmtId="49" fontId="3" fillId="2"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49" fontId="5" fillId="0" borderId="6"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0" xfId="0" applyFont="1" applyFill="1"/>
    <xf numFmtId="0" fontId="0" fillId="0" borderId="0" xfId="0" applyAlignment="1">
      <alignment horizontal="right"/>
    </xf>
    <xf numFmtId="0" fontId="2" fillId="3" borderId="6" xfId="0" applyFont="1" applyFill="1" applyBorder="1" applyAlignment="1">
      <alignment horizontal="center" vertical="center"/>
    </xf>
    <xf numFmtId="0" fontId="2" fillId="3" borderId="6" xfId="0" applyFont="1" applyFill="1" applyBorder="1" applyAlignment="1">
      <alignment horizontal="center" wrapText="1"/>
    </xf>
    <xf numFmtId="0" fontId="0" fillId="4" borderId="6" xfId="0" applyFont="1" applyFill="1" applyBorder="1" applyAlignment="1">
      <alignment horizontal="center" vertical="center"/>
    </xf>
    <xf numFmtId="165" fontId="0" fillId="4" borderId="6" xfId="0" applyNumberFormat="1" applyFont="1" applyFill="1" applyBorder="1" applyAlignment="1">
      <alignment horizontal="center" vertical="center"/>
    </xf>
    <xf numFmtId="0" fontId="0" fillId="0" borderId="0" xfId="0" applyAlignment="1">
      <alignment horizontal="center"/>
    </xf>
    <xf numFmtId="0" fontId="0" fillId="3" borderId="6"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8" fillId="0" borderId="0" xfId="1"/>
    <xf numFmtId="0" fontId="10" fillId="4"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4" fontId="10" fillId="4" borderId="6"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0" xfId="0" applyFont="1" applyAlignment="1">
      <alignment horizontal="center" vertical="center"/>
    </xf>
    <xf numFmtId="0" fontId="5" fillId="4" borderId="4"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 fontId="5" fillId="4" borderId="6" xfId="0" applyNumberFormat="1" applyFont="1" applyFill="1" applyBorder="1" applyAlignment="1">
      <alignment horizontal="center" vertical="center" wrapText="1"/>
    </xf>
    <xf numFmtId="0" fontId="7" fillId="4" borderId="0" xfId="0" applyFont="1" applyFill="1"/>
    <xf numFmtId="0" fontId="7" fillId="4" borderId="0" xfId="0" applyFont="1" applyFill="1" applyAlignment="1">
      <alignment horizontal="center"/>
    </xf>
    <xf numFmtId="4" fontId="5" fillId="0" borderId="6" xfId="0" applyNumberFormat="1" applyFont="1" applyBorder="1" applyAlignment="1">
      <alignment horizontal="center" vertical="center" wrapText="1"/>
    </xf>
    <xf numFmtId="0" fontId="0" fillId="3" borderId="6" xfId="0" applyFill="1" applyBorder="1" applyAlignment="1">
      <alignment horizontal="center" vertical="center"/>
    </xf>
    <xf numFmtId="0" fontId="0" fillId="4" borderId="6" xfId="0" applyFill="1" applyBorder="1" applyAlignment="1">
      <alignment horizontal="center" vertical="center"/>
    </xf>
    <xf numFmtId="165" fontId="0" fillId="4" borderId="6" xfId="0" applyNumberFormat="1" applyFill="1" applyBorder="1" applyAlignment="1">
      <alignment horizontal="center" vertical="center"/>
    </xf>
    <xf numFmtId="49" fontId="10" fillId="4" borderId="6" xfId="0" applyNumberFormat="1" applyFont="1" applyFill="1" applyBorder="1" applyAlignment="1">
      <alignment horizontal="center" vertical="center" wrapText="1"/>
    </xf>
    <xf numFmtId="0" fontId="7" fillId="0" borderId="0" xfId="0" applyFont="1"/>
    <xf numFmtId="49" fontId="5" fillId="0" borderId="6"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horizontal="center" vertical="center" wrapText="1"/>
    </xf>
    <xf numFmtId="2" fontId="0" fillId="0" borderId="0" xfId="0" applyNumberFormat="1"/>
    <xf numFmtId="0" fontId="19" fillId="0" borderId="0" xfId="0" applyFont="1"/>
    <xf numFmtId="0" fontId="20" fillId="4" borderId="0" xfId="0" applyFont="1" applyFill="1"/>
    <xf numFmtId="2" fontId="7" fillId="4" borderId="0" xfId="0" applyNumberFormat="1" applyFont="1" applyFill="1"/>
    <xf numFmtId="0" fontId="7" fillId="4" borderId="6" xfId="0" applyFont="1" applyFill="1" applyBorder="1" applyAlignment="1">
      <alignment horizontal="center" vertical="center"/>
    </xf>
    <xf numFmtId="0" fontId="10" fillId="0" borderId="0" xfId="0" applyFont="1"/>
    <xf numFmtId="0" fontId="7" fillId="0" borderId="0" xfId="0" applyFont="1" applyAlignment="1">
      <alignment horizontal="center"/>
    </xf>
    <xf numFmtId="3" fontId="10" fillId="4" borderId="6" xfId="0" applyNumberFormat="1" applyFont="1" applyFill="1" applyBorder="1" applyAlignment="1">
      <alignment horizontal="center" vertical="center" wrapText="1"/>
    </xf>
    <xf numFmtId="2" fontId="10" fillId="4" borderId="6"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4" fontId="12"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18" fillId="4" borderId="6" xfId="0" applyFont="1" applyFill="1" applyBorder="1" applyAlignment="1">
      <alignment horizontal="center" vertical="center"/>
    </xf>
    <xf numFmtId="4" fontId="18" fillId="4" borderId="1" xfId="0" applyNumberFormat="1" applyFont="1" applyFill="1" applyBorder="1" applyAlignment="1">
      <alignment horizontal="center" vertical="center" wrapText="1"/>
    </xf>
    <xf numFmtId="0" fontId="21" fillId="4" borderId="6" xfId="0" applyFont="1" applyFill="1" applyBorder="1" applyAlignment="1">
      <alignment horizontal="center" vertical="center" wrapText="1"/>
    </xf>
    <xf numFmtId="49" fontId="18" fillId="4" borderId="6" xfId="0" applyNumberFormat="1" applyFont="1" applyFill="1" applyBorder="1" applyAlignment="1">
      <alignment horizontal="center" vertical="center"/>
    </xf>
    <xf numFmtId="4" fontId="1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2" fontId="5" fillId="4" borderId="6" xfId="0" applyNumberFormat="1" applyFont="1" applyFill="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wrapText="1"/>
    </xf>
    <xf numFmtId="0" fontId="7" fillId="0" borderId="0" xfId="0" applyFont="1" applyAlignment="1">
      <alignment wrapText="1"/>
    </xf>
    <xf numFmtId="0" fontId="6" fillId="0" borderId="5" xfId="0" applyFont="1" applyFill="1" applyBorder="1" applyAlignment="1">
      <alignment horizontal="center" vertical="center" wrapText="1"/>
    </xf>
    <xf numFmtId="0" fontId="7" fillId="0" borderId="0" xfId="0" applyFont="1" applyAlignment="1">
      <alignment horizontal="right"/>
    </xf>
    <xf numFmtId="0" fontId="9" fillId="3" borderId="6" xfId="0" applyFont="1" applyFill="1" applyBorder="1" applyAlignment="1">
      <alignment horizontal="center" vertical="center"/>
    </xf>
    <xf numFmtId="0" fontId="9" fillId="3" borderId="6" xfId="0" applyFont="1" applyFill="1" applyBorder="1" applyAlignment="1">
      <alignment horizontal="center" wrapText="1"/>
    </xf>
    <xf numFmtId="0" fontId="7" fillId="3" borderId="6" xfId="0" applyFont="1" applyFill="1" applyBorder="1" applyAlignment="1">
      <alignment horizontal="center" vertical="center"/>
    </xf>
    <xf numFmtId="165" fontId="7" fillId="4" borderId="6" xfId="0" applyNumberFormat="1" applyFont="1" applyFill="1" applyBorder="1" applyAlignment="1">
      <alignment horizontal="center" vertical="center"/>
    </xf>
    <xf numFmtId="0" fontId="22" fillId="0" borderId="0" xfId="0" applyFont="1"/>
    <xf numFmtId="0" fontId="22" fillId="0" borderId="0" xfId="0" applyFont="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right"/>
    </xf>
    <xf numFmtId="0" fontId="22" fillId="3" borderId="6" xfId="0" applyFont="1" applyFill="1" applyBorder="1" applyAlignment="1">
      <alignment horizontal="center" vertical="center"/>
    </xf>
    <xf numFmtId="165" fontId="22" fillId="4" borderId="6" xfId="0" applyNumberFormat="1" applyFont="1" applyFill="1" applyBorder="1" applyAlignment="1">
      <alignment horizontal="center" vertical="center"/>
    </xf>
    <xf numFmtId="0" fontId="5" fillId="0" borderId="0" xfId="0" applyFont="1"/>
    <xf numFmtId="0" fontId="5" fillId="0" borderId="0" xfId="0" applyFont="1" applyAlignment="1">
      <alignment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4" borderId="1" xfId="0" applyFont="1" applyFill="1" applyBorder="1" applyAlignment="1">
      <alignment horizontal="center" vertical="center" wrapText="1"/>
    </xf>
    <xf numFmtId="168" fontId="10" fillId="4" borderId="6" xfId="0" applyNumberFormat="1" applyFont="1" applyFill="1" applyBorder="1" applyAlignment="1">
      <alignment horizontal="center" vertical="center" wrapText="1"/>
    </xf>
    <xf numFmtId="0" fontId="11" fillId="0" borderId="0" xfId="0" applyFont="1"/>
    <xf numFmtId="0" fontId="10" fillId="4" borderId="0" xfId="0" applyFont="1" applyFill="1"/>
    <xf numFmtId="2" fontId="10" fillId="4" borderId="0" xfId="0" applyNumberFormat="1" applyFont="1" applyFill="1"/>
    <xf numFmtId="4" fontId="5" fillId="4" borderId="6" xfId="0" applyNumberFormat="1" applyFont="1" applyFill="1" applyBorder="1" applyAlignment="1">
      <alignment horizontal="center" vertical="center"/>
    </xf>
    <xf numFmtId="0" fontId="5" fillId="4" borderId="6"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0" xfId="0" applyFont="1" applyFill="1"/>
    <xf numFmtId="49" fontId="5" fillId="2"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10" fillId="4" borderId="6" xfId="0" applyFont="1" applyFill="1" applyBorder="1" applyAlignment="1">
      <alignment horizontal="center" vertical="center"/>
    </xf>
    <xf numFmtId="165" fontId="10" fillId="4" borderId="6"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0" fillId="4" borderId="0" xfId="0" applyFont="1" applyFill="1" applyAlignment="1">
      <alignment horizontal="center" vertical="center"/>
    </xf>
    <xf numFmtId="0" fontId="10" fillId="4" borderId="0" xfId="0" applyFont="1" applyFill="1" applyBorder="1" applyAlignment="1">
      <alignment horizontal="left" vertical="center"/>
    </xf>
    <xf numFmtId="0" fontId="24" fillId="3" borderId="6" xfId="0" applyFont="1" applyFill="1" applyBorder="1" applyAlignment="1">
      <alignment horizontal="center" vertical="center"/>
    </xf>
    <xf numFmtId="0" fontId="11" fillId="4" borderId="0" xfId="0" applyFont="1" applyFill="1"/>
    <xf numFmtId="0" fontId="5" fillId="4"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0" fillId="4" borderId="9"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6" xfId="0" applyFont="1" applyBorder="1" applyAlignment="1">
      <alignment horizontal="center" vertical="center" wrapText="1"/>
    </xf>
    <xf numFmtId="0" fontId="10" fillId="0" borderId="0" xfId="0" applyFont="1" applyAlignment="1">
      <alignment horizontal="center"/>
    </xf>
    <xf numFmtId="49" fontId="5" fillId="2" borderId="1" xfId="0" applyNumberFormat="1" applyFont="1" applyFill="1" applyBorder="1" applyAlignment="1">
      <alignment horizontal="center" vertical="center" wrapText="1"/>
    </xf>
    <xf numFmtId="0" fontId="5" fillId="0" borderId="0" xfId="0" applyFont="1" applyAlignment="1">
      <alignment horizontal="center"/>
    </xf>
    <xf numFmtId="0" fontId="10" fillId="0" borderId="0" xfId="0" applyFont="1" applyFill="1"/>
    <xf numFmtId="0" fontId="10" fillId="0" borderId="0" xfId="0" applyFont="1" applyFill="1" applyAlignment="1">
      <alignment horizontal="center"/>
    </xf>
    <xf numFmtId="0" fontId="10" fillId="0" borderId="6" xfId="0" applyFont="1" applyFill="1" applyBorder="1" applyAlignment="1">
      <alignment horizontal="center" vertical="center" wrapText="1"/>
    </xf>
    <xf numFmtId="0" fontId="5" fillId="0" borderId="0" xfId="0" applyFont="1" applyFill="1"/>
    <xf numFmtId="0" fontId="5" fillId="0" borderId="0" xfId="0" applyFont="1" applyFill="1" applyAlignment="1">
      <alignment horizontal="center"/>
    </xf>
    <xf numFmtId="0" fontId="10" fillId="0" borderId="0" xfId="0" applyFont="1" applyFill="1" applyAlignment="1">
      <alignment horizontal="right"/>
    </xf>
    <xf numFmtId="0" fontId="10" fillId="3" borderId="6" xfId="0" applyFont="1" applyFill="1" applyBorder="1" applyAlignment="1">
      <alignment horizontal="center" vertical="center"/>
    </xf>
    <xf numFmtId="0" fontId="10" fillId="0" borderId="6" xfId="0" applyFont="1" applyFill="1" applyBorder="1" applyAlignment="1">
      <alignment horizontal="center" vertical="center"/>
    </xf>
    <xf numFmtId="165" fontId="10" fillId="0" borderId="6" xfId="0" applyNumberFormat="1"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right"/>
    </xf>
    <xf numFmtId="0" fontId="0" fillId="0" borderId="0" xfId="0" applyFont="1" applyAlignment="1">
      <alignment horizontal="center"/>
    </xf>
    <xf numFmtId="0" fontId="0" fillId="6" borderId="6" xfId="0" applyFont="1" applyFill="1" applyBorder="1" applyAlignment="1">
      <alignment horizontal="center" vertical="center"/>
    </xf>
    <xf numFmtId="0" fontId="0" fillId="5" borderId="6" xfId="0" applyFont="1" applyFill="1" applyBorder="1" applyAlignment="1">
      <alignment horizontal="center" vertical="center"/>
    </xf>
    <xf numFmtId="0" fontId="0" fillId="0" borderId="6" xfId="0" applyFont="1" applyBorder="1" applyAlignment="1">
      <alignment horizontal="center" vertical="center"/>
    </xf>
    <xf numFmtId="165" fontId="0" fillId="0" borderId="6" xfId="0" applyNumberFormat="1" applyFont="1" applyBorder="1" applyAlignment="1">
      <alignment horizontal="center" vertical="center"/>
    </xf>
    <xf numFmtId="0" fontId="5" fillId="0" borderId="0" xfId="0" applyFont="1" applyFill="1" applyAlignment="1">
      <alignment horizontal="center" vertical="center" wrapText="1"/>
    </xf>
    <xf numFmtId="0" fontId="27" fillId="0" borderId="0" xfId="0" applyFont="1" applyFill="1" applyAlignment="1">
      <alignment horizontal="center" vertical="center"/>
    </xf>
    <xf numFmtId="0" fontId="5" fillId="0" borderId="0" xfId="0" applyFont="1" applyFill="1" applyAlignment="1">
      <alignment horizontal="center" vertical="center"/>
    </xf>
    <xf numFmtId="0" fontId="27" fillId="0" borderId="0" xfId="0" applyFont="1" applyFill="1" applyAlignment="1">
      <alignment horizontal="center" vertical="center" wrapText="1"/>
    </xf>
    <xf numFmtId="165" fontId="5" fillId="0" borderId="6"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2" fontId="28" fillId="2" borderId="1"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14" fillId="4" borderId="0" xfId="0" applyFont="1" applyFill="1"/>
    <xf numFmtId="0" fontId="0" fillId="0" borderId="0" xfId="0" applyFont="1" applyAlignment="1">
      <alignment wrapText="1"/>
    </xf>
    <xf numFmtId="0" fontId="11" fillId="3" borderId="6" xfId="0" applyFont="1" applyFill="1" applyBorder="1" applyAlignment="1">
      <alignment horizontal="center" vertical="center"/>
    </xf>
    <xf numFmtId="0" fontId="11" fillId="3" borderId="6" xfId="0" applyFont="1" applyFill="1" applyBorder="1" applyAlignment="1">
      <alignment horizont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6" xfId="0" applyFont="1" applyBorder="1" applyAlignment="1">
      <alignment horizontal="center"/>
    </xf>
    <xf numFmtId="0" fontId="0" fillId="3" borderId="6" xfId="0" applyFont="1" applyFill="1" applyBorder="1" applyAlignment="1">
      <alignment horizontal="center"/>
    </xf>
    <xf numFmtId="0" fontId="22" fillId="3" borderId="6" xfId="0" applyFont="1" applyFill="1" applyBorder="1" applyAlignment="1">
      <alignment horizontal="center" vertical="center" wrapText="1"/>
    </xf>
    <xf numFmtId="0" fontId="22" fillId="0" borderId="6" xfId="0" applyFont="1" applyBorder="1" applyAlignment="1">
      <alignment horizontal="center" vertical="center"/>
    </xf>
    <xf numFmtId="0" fontId="5" fillId="4" borderId="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7" fillId="0" borderId="6"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wrapText="1"/>
    </xf>
    <xf numFmtId="0" fontId="0" fillId="0" borderId="6" xfId="0" applyBorder="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0" fillId="4" borderId="0" xfId="0" applyFont="1" applyFill="1" applyBorder="1" applyAlignment="1">
      <alignment horizontal="center" vertical="center"/>
    </xf>
    <xf numFmtId="165" fontId="0" fillId="4" borderId="0" xfId="0" applyNumberFormat="1" applyFont="1" applyFill="1" applyBorder="1" applyAlignment="1">
      <alignment horizontal="center" vertical="center"/>
    </xf>
    <xf numFmtId="4" fontId="25" fillId="0" borderId="0" xfId="0" applyNumberFormat="1" applyFont="1" applyAlignment="1">
      <alignmen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1" fillId="0" borderId="0" xfId="0" applyFont="1"/>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32" fillId="0" borderId="0" xfId="0" applyFont="1"/>
    <xf numFmtId="0" fontId="17" fillId="0" borderId="0" xfId="0" applyFont="1"/>
    <xf numFmtId="0" fontId="0" fillId="2" borderId="6" xfId="0" applyFill="1" applyBorder="1" applyAlignment="1">
      <alignment horizontal="center" vertical="center"/>
    </xf>
    <xf numFmtId="0" fontId="0" fillId="2" borderId="6" xfId="0" applyFill="1" applyBorder="1" applyAlignment="1">
      <alignment horizontal="center"/>
    </xf>
    <xf numFmtId="0" fontId="0" fillId="2" borderId="6" xfId="0" applyFill="1" applyBorder="1"/>
    <xf numFmtId="0" fontId="7" fillId="4" borderId="6" xfId="0"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xf>
    <xf numFmtId="4" fontId="0" fillId="4" borderId="6" xfId="0" applyNumberFormat="1" applyFill="1" applyBorder="1" applyAlignment="1">
      <alignment horizontal="center" vertical="center"/>
    </xf>
    <xf numFmtId="0" fontId="0" fillId="2" borderId="6" xfId="0" applyFill="1" applyBorder="1" applyAlignment="1">
      <alignment wrapText="1"/>
    </xf>
    <xf numFmtId="3" fontId="5" fillId="0" borderId="6" xfId="0" applyNumberFormat="1" applyFont="1" applyFill="1" applyBorder="1" applyAlignment="1">
      <alignment horizontal="center" vertical="center" wrapText="1"/>
    </xf>
    <xf numFmtId="168" fontId="5"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6" fontId="5"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5" fillId="0" borderId="6" xfId="0" quotePrefix="1" applyFont="1" applyFill="1" applyBorder="1" applyAlignment="1">
      <alignment horizontal="center" vertical="center" wrapText="1"/>
    </xf>
    <xf numFmtId="4" fontId="5" fillId="0" borderId="6" xfId="0" applyNumberFormat="1" applyFont="1" applyFill="1" applyBorder="1" applyAlignment="1">
      <alignment horizontal="right" vertical="center" wrapText="1"/>
    </xf>
    <xf numFmtId="0" fontId="5" fillId="0" borderId="1" xfId="0" applyFont="1" applyFill="1" applyBorder="1" applyAlignment="1">
      <alignment horizontal="center" vertical="top" wrapText="1"/>
    </xf>
    <xf numFmtId="167" fontId="5" fillId="0" borderId="6" xfId="2" applyNumberFormat="1" applyFont="1" applyFill="1" applyBorder="1" applyAlignment="1">
      <alignment horizontal="center" vertical="center" wrapText="1"/>
    </xf>
    <xf numFmtId="0" fontId="17" fillId="3" borderId="6" xfId="0" applyFont="1" applyFill="1" applyBorder="1" applyAlignment="1">
      <alignment horizontal="center" vertical="center"/>
    </xf>
    <xf numFmtId="0" fontId="17" fillId="3" borderId="6" xfId="0" applyFont="1" applyFill="1" applyBorder="1" applyAlignment="1">
      <alignment horizontal="center" wrapText="1"/>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5" borderId="6" xfId="0" applyFont="1" applyFill="1" applyBorder="1" applyAlignment="1">
      <alignment horizontal="left"/>
    </xf>
    <xf numFmtId="0" fontId="0" fillId="5" borderId="6" xfId="0" applyFont="1" applyFill="1" applyBorder="1" applyAlignment="1">
      <alignment horizontal="center"/>
    </xf>
    <xf numFmtId="4" fontId="0" fillId="0" borderId="6" xfId="0" applyNumberFormat="1" applyFont="1" applyBorder="1" applyAlignment="1">
      <alignment horizontal="center"/>
    </xf>
    <xf numFmtId="4" fontId="5" fillId="0" borderId="6" xfId="0" applyNumberFormat="1" applyFont="1" applyFill="1" applyBorder="1" applyAlignment="1">
      <alignment horizontal="center" vertical="center"/>
    </xf>
    <xf numFmtId="0" fontId="33"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34"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0" fillId="2" borderId="6" xfId="0" applyFill="1" applyBorder="1" applyAlignment="1">
      <alignment horizontal="center" vertical="center"/>
    </xf>
    <xf numFmtId="0" fontId="6" fillId="0" borderId="0" xfId="0" applyFont="1" applyAlignment="1">
      <alignment horizontal="left" vertical="top" wrapText="1"/>
    </xf>
    <xf numFmtId="0" fontId="11" fillId="0" borderId="0" xfId="0" applyFont="1"/>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Fill="1" applyAlignment="1">
      <alignment horizontal="left" vertical="top" wrapText="1"/>
    </xf>
    <xf numFmtId="0" fontId="6" fillId="0" borderId="0" xfId="0" applyFont="1" applyFill="1"/>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0" xfId="0" applyFont="1"/>
    <xf numFmtId="0" fontId="9" fillId="0" borderId="0" xfId="0" applyFont="1" applyAlignment="1">
      <alignment horizontal="left" vertical="top" wrapText="1"/>
    </xf>
    <xf numFmtId="0" fontId="9" fillId="0" borderId="0" xfId="0" applyFont="1"/>
    <xf numFmtId="0" fontId="2" fillId="0" borderId="0" xfId="0" applyFont="1"/>
    <xf numFmtId="0" fontId="1" fillId="0" borderId="0" xfId="0" applyFont="1" applyAlignment="1">
      <alignment horizontal="left" vertical="top" wrapText="1"/>
    </xf>
    <xf numFmtId="0" fontId="9" fillId="0" borderId="0" xfId="0" applyFont="1" applyFill="1" applyAlignment="1">
      <alignment horizontal="left" vertical="top" wrapText="1"/>
    </xf>
    <xf numFmtId="0" fontId="9" fillId="0" borderId="0" xfId="0" applyFont="1" applyFill="1"/>
    <xf numFmtId="0" fontId="9" fillId="4" borderId="0" xfId="0" applyFont="1" applyFill="1" applyAlignment="1">
      <alignment horizontal="left" vertical="top" wrapText="1"/>
    </xf>
    <xf numFmtId="0" fontId="2" fillId="4" borderId="0" xfId="0" applyFont="1" applyFill="1"/>
    <xf numFmtId="0" fontId="28" fillId="2" borderId="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4" borderId="8" xfId="0" applyFont="1" applyFill="1" applyBorder="1" applyAlignment="1">
      <alignment horizontal="center" vertical="top" wrapText="1"/>
    </xf>
    <xf numFmtId="0" fontId="10" fillId="4" borderId="8" xfId="0" applyFont="1" applyFill="1" applyBorder="1" applyAlignment="1">
      <alignment horizontal="center" vertical="top"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2" fontId="28" fillId="2" borderId="2" xfId="0" applyNumberFormat="1" applyFont="1" applyFill="1" applyBorder="1" applyAlignment="1">
      <alignment horizontal="center" vertical="center" wrapText="1"/>
    </xf>
    <xf numFmtId="2" fontId="28" fillId="2" borderId="3" xfId="0" applyNumberFormat="1" applyFont="1" applyFill="1" applyBorder="1" applyAlignment="1">
      <alignment horizontal="center" vertical="center" wrapText="1"/>
    </xf>
    <xf numFmtId="0" fontId="28"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horizontal="left" vertical="center" wrapText="1"/>
    </xf>
    <xf numFmtId="0" fontId="9" fillId="0" borderId="0" xfId="0" applyFont="1" applyAlignment="1">
      <alignment horizontal="left" vertical="center"/>
    </xf>
    <xf numFmtId="0" fontId="24" fillId="0" borderId="0" xfId="0" applyFont="1" applyAlignment="1">
      <alignment horizontal="left" vertical="top" wrapText="1"/>
    </xf>
    <xf numFmtId="0" fontId="25" fillId="0" borderId="0" xfId="0" applyFont="1"/>
  </cellXfs>
  <cellStyles count="3">
    <cellStyle name="Dziesiętny" xfId="2" builtinId="3"/>
    <cellStyle name="Normalny" xfId="0" builtinId="0"/>
    <cellStyle name="Normalny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D26"/>
  <sheetViews>
    <sheetView zoomScaleNormal="100" workbookViewId="0">
      <selection activeCell="J20" sqref="J20"/>
    </sheetView>
  </sheetViews>
  <sheetFormatPr defaultRowHeight="15"/>
  <cols>
    <col min="2" max="2" width="26.85546875" customWidth="1"/>
    <col min="3" max="3" width="14" bestFit="1" customWidth="1"/>
    <col min="4" max="4" width="14.28515625" bestFit="1" customWidth="1"/>
  </cols>
  <sheetData>
    <row r="1" spans="1:4">
      <c r="A1" s="19" t="s">
        <v>960</v>
      </c>
      <c r="B1" s="19"/>
    </row>
    <row r="2" spans="1:4">
      <c r="A2" s="19" t="s">
        <v>62</v>
      </c>
      <c r="B2" s="19"/>
    </row>
    <row r="4" spans="1:4">
      <c r="C4" s="218" t="s">
        <v>807</v>
      </c>
      <c r="D4" s="218"/>
    </row>
    <row r="5" spans="1:4" hidden="1"/>
    <row r="6" spans="1:4">
      <c r="B6" s="179" t="s">
        <v>39</v>
      </c>
      <c r="C6" s="180" t="s">
        <v>40</v>
      </c>
      <c r="D6" s="180" t="s">
        <v>41</v>
      </c>
    </row>
    <row r="7" spans="1:4">
      <c r="B7" s="181" t="s">
        <v>42</v>
      </c>
      <c r="C7" s="182">
        <v>8</v>
      </c>
      <c r="D7" s="183">
        <v>180000</v>
      </c>
    </row>
    <row r="8" spans="1:4">
      <c r="B8" s="181" t="s">
        <v>43</v>
      </c>
      <c r="C8" s="45">
        <v>6</v>
      </c>
      <c r="D8" s="184">
        <v>100000</v>
      </c>
    </row>
    <row r="9" spans="1:4">
      <c r="B9" s="181" t="s">
        <v>44</v>
      </c>
      <c r="C9" s="45">
        <v>5</v>
      </c>
      <c r="D9" s="184">
        <v>225400</v>
      </c>
    </row>
    <row r="10" spans="1:4">
      <c r="B10" s="181" t="s">
        <v>45</v>
      </c>
      <c r="C10" s="45">
        <v>4</v>
      </c>
      <c r="D10" s="184">
        <v>40000</v>
      </c>
    </row>
    <row r="11" spans="1:4">
      <c r="B11" s="181" t="s">
        <v>46</v>
      </c>
      <c r="C11" s="33">
        <v>6</v>
      </c>
      <c r="D11" s="185">
        <v>80000</v>
      </c>
    </row>
    <row r="12" spans="1:4">
      <c r="B12" s="181" t="s">
        <v>47</v>
      </c>
      <c r="C12" s="45">
        <v>4</v>
      </c>
      <c r="D12" s="184">
        <v>33000</v>
      </c>
    </row>
    <row r="13" spans="1:4">
      <c r="B13" s="181" t="s">
        <v>48</v>
      </c>
      <c r="C13" s="33">
        <v>8</v>
      </c>
      <c r="D13" s="185">
        <v>500000</v>
      </c>
    </row>
    <row r="14" spans="1:4">
      <c r="B14" s="181" t="s">
        <v>49</v>
      </c>
      <c r="C14" s="33">
        <v>4</v>
      </c>
      <c r="D14" s="185">
        <v>70000</v>
      </c>
    </row>
    <row r="15" spans="1:4">
      <c r="B15" s="181" t="s">
        <v>50</v>
      </c>
      <c r="C15" s="33">
        <v>4</v>
      </c>
      <c r="D15" s="185">
        <v>150000</v>
      </c>
    </row>
    <row r="16" spans="1:4">
      <c r="B16" s="181" t="s">
        <v>51</v>
      </c>
      <c r="C16" s="33">
        <v>6</v>
      </c>
      <c r="D16" s="185">
        <v>110000</v>
      </c>
    </row>
    <row r="17" spans="2:4">
      <c r="B17" s="181" t="s">
        <v>52</v>
      </c>
      <c r="C17" s="33">
        <v>6</v>
      </c>
      <c r="D17" s="185">
        <v>100000</v>
      </c>
    </row>
    <row r="18" spans="2:4">
      <c r="B18" s="181" t="s">
        <v>53</v>
      </c>
      <c r="C18" s="33">
        <v>3</v>
      </c>
      <c r="D18" s="185">
        <v>150000</v>
      </c>
    </row>
    <row r="19" spans="2:4">
      <c r="B19" s="181" t="s">
        <v>54</v>
      </c>
      <c r="C19" s="33">
        <v>4</v>
      </c>
      <c r="D19" s="185">
        <v>90000</v>
      </c>
    </row>
    <row r="20" spans="2:4">
      <c r="B20" s="181" t="s">
        <v>55</v>
      </c>
      <c r="C20" s="33">
        <v>7</v>
      </c>
      <c r="D20" s="185">
        <v>110000</v>
      </c>
    </row>
    <row r="21" spans="2:4">
      <c r="B21" s="181" t="s">
        <v>56</v>
      </c>
      <c r="C21" s="33">
        <v>5</v>
      </c>
      <c r="D21" s="185">
        <v>165000</v>
      </c>
    </row>
    <row r="22" spans="2:4">
      <c r="B22" s="181" t="s">
        <v>57</v>
      </c>
      <c r="C22" s="33">
        <v>11</v>
      </c>
      <c r="D22" s="185">
        <v>150000</v>
      </c>
    </row>
    <row r="23" spans="2:4">
      <c r="B23" s="181" t="s">
        <v>58</v>
      </c>
      <c r="C23" s="33">
        <v>13</v>
      </c>
      <c r="D23" s="185">
        <v>3546664</v>
      </c>
    </row>
    <row r="24" spans="2:4" ht="30">
      <c r="B24" s="186" t="s">
        <v>59</v>
      </c>
      <c r="C24" s="33">
        <v>6</v>
      </c>
      <c r="D24" s="185">
        <v>2000000</v>
      </c>
    </row>
    <row r="25" spans="2:4" ht="30">
      <c r="B25" s="186" t="s">
        <v>60</v>
      </c>
      <c r="C25" s="33">
        <v>1</v>
      </c>
      <c r="D25" s="185">
        <v>300000</v>
      </c>
    </row>
    <row r="26" spans="2:4">
      <c r="B26" s="181" t="s">
        <v>61</v>
      </c>
      <c r="C26" s="33">
        <f>SUM(C7:C25)</f>
        <v>111</v>
      </c>
      <c r="D26" s="185">
        <f>SUM(D7:D25)</f>
        <v>8100064</v>
      </c>
    </row>
  </sheetData>
  <mergeCells count="1">
    <mergeCell ref="C4:D4"/>
  </mergeCells>
  <pageMargins left="0.25" right="0.25" top="0.75" bottom="0.75" header="0.3" footer="0.3"/>
  <pageSetup paperSize="9" scale="98"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opLeftCell="A10" zoomScale="60" zoomScaleNormal="60" workbookViewId="0">
      <selection activeCell="A2" sqref="A2"/>
    </sheetView>
  </sheetViews>
  <sheetFormatPr defaultColWidth="9.140625" defaultRowHeight="12"/>
  <cols>
    <col min="1" max="1" width="7.28515625" style="122" customWidth="1"/>
    <col min="2" max="2" width="17.42578125" style="122" customWidth="1"/>
    <col min="3" max="3" width="50.42578125" style="122" customWidth="1"/>
    <col min="4" max="4" width="20.7109375" style="122" customWidth="1"/>
    <col min="5" max="5" width="40.85546875" style="122" customWidth="1"/>
    <col min="6" max="6" width="22.140625" style="122" customWidth="1"/>
    <col min="7" max="7" width="19" style="122" customWidth="1"/>
    <col min="8" max="8" width="49.85546875" style="122" customWidth="1"/>
    <col min="9" max="9" width="23.5703125" style="122" customWidth="1"/>
    <col min="10" max="10" width="23.28515625" style="122" customWidth="1"/>
    <col min="11" max="11" width="22" style="123" customWidth="1"/>
    <col min="12" max="12" width="26.7109375" style="122" customWidth="1"/>
    <col min="13" max="13" width="16.7109375" style="123" customWidth="1"/>
    <col min="14" max="14" width="15.5703125" style="123" customWidth="1"/>
    <col min="15" max="15" width="13.28515625" style="123" customWidth="1"/>
    <col min="16" max="16" width="17" style="123" customWidth="1"/>
    <col min="17" max="17" width="17.140625" style="122" customWidth="1"/>
    <col min="18" max="18" width="18" style="122" customWidth="1"/>
    <col min="19" max="19" width="15.5703125" style="122" customWidth="1"/>
    <col min="20" max="16384" width="9.140625" style="122"/>
  </cols>
  <sheetData>
    <row r="1" spans="1:20" ht="15.75" customHeight="1">
      <c r="A1" s="246" t="s">
        <v>930</v>
      </c>
      <c r="B1" s="246"/>
      <c r="C1" s="246"/>
      <c r="D1" s="246"/>
      <c r="E1" s="246"/>
      <c r="F1" s="246"/>
      <c r="G1" s="246"/>
      <c r="H1" s="246"/>
      <c r="I1" s="246"/>
      <c r="J1" s="246"/>
      <c r="K1" s="247"/>
      <c r="L1" s="247"/>
      <c r="M1" s="247"/>
      <c r="N1" s="247"/>
      <c r="O1" s="247"/>
      <c r="P1" s="247"/>
      <c r="Q1" s="247"/>
      <c r="R1" s="247"/>
      <c r="S1" s="247"/>
      <c r="T1" s="247"/>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138" customFormat="1" ht="288">
      <c r="A6" s="16">
        <v>1</v>
      </c>
      <c r="B6" s="108" t="s">
        <v>63</v>
      </c>
      <c r="C6" s="7" t="s">
        <v>693</v>
      </c>
      <c r="D6" s="108" t="s">
        <v>534</v>
      </c>
      <c r="E6" s="108" t="s">
        <v>694</v>
      </c>
      <c r="F6" s="108" t="s">
        <v>607</v>
      </c>
      <c r="G6" s="136" t="s">
        <v>535</v>
      </c>
      <c r="H6" s="108" t="s">
        <v>536</v>
      </c>
      <c r="I6" s="108" t="s">
        <v>537</v>
      </c>
      <c r="J6" s="108" t="s">
        <v>538</v>
      </c>
      <c r="K6" s="5" t="s">
        <v>539</v>
      </c>
      <c r="L6" s="137" t="s">
        <v>540</v>
      </c>
      <c r="M6" s="108" t="s">
        <v>184</v>
      </c>
      <c r="N6" s="108"/>
      <c r="O6" s="6">
        <v>20500</v>
      </c>
      <c r="P6" s="6">
        <v>0</v>
      </c>
      <c r="Q6" s="6">
        <v>20500</v>
      </c>
      <c r="R6" s="6">
        <v>0</v>
      </c>
      <c r="S6" s="7" t="s">
        <v>50</v>
      </c>
    </row>
    <row r="7" spans="1:20" s="138" customFormat="1" ht="409.5">
      <c r="A7" s="16">
        <v>2</v>
      </c>
      <c r="B7" s="108" t="s">
        <v>63</v>
      </c>
      <c r="C7" s="7" t="s">
        <v>693</v>
      </c>
      <c r="D7" s="108" t="s">
        <v>534</v>
      </c>
      <c r="E7" s="108" t="s">
        <v>694</v>
      </c>
      <c r="F7" s="108" t="s">
        <v>541</v>
      </c>
      <c r="G7" s="136" t="s">
        <v>542</v>
      </c>
      <c r="H7" s="108" t="s">
        <v>608</v>
      </c>
      <c r="I7" s="108" t="s">
        <v>609</v>
      </c>
      <c r="J7" s="108" t="s">
        <v>543</v>
      </c>
      <c r="K7" s="5" t="s">
        <v>544</v>
      </c>
      <c r="L7" s="108" t="s">
        <v>540</v>
      </c>
      <c r="M7" s="108" t="s">
        <v>184</v>
      </c>
      <c r="N7" s="108"/>
      <c r="O7" s="138" t="s">
        <v>545</v>
      </c>
      <c r="P7" s="6">
        <v>0</v>
      </c>
      <c r="Q7" s="6">
        <v>75374.55</v>
      </c>
      <c r="R7" s="6">
        <v>0</v>
      </c>
      <c r="S7" s="7" t="s">
        <v>50</v>
      </c>
    </row>
    <row r="8" spans="1:20" s="138" customFormat="1" ht="408">
      <c r="A8" s="16">
        <v>3</v>
      </c>
      <c r="B8" s="108" t="s">
        <v>63</v>
      </c>
      <c r="C8" s="7" t="s">
        <v>610</v>
      </c>
      <c r="D8" s="108" t="s">
        <v>534</v>
      </c>
      <c r="E8" s="108" t="s">
        <v>694</v>
      </c>
      <c r="F8" s="108" t="s">
        <v>611</v>
      </c>
      <c r="G8" s="136" t="s">
        <v>612</v>
      </c>
      <c r="H8" s="108" t="s">
        <v>613</v>
      </c>
      <c r="I8" s="136" t="s">
        <v>546</v>
      </c>
      <c r="J8" s="108" t="s">
        <v>547</v>
      </c>
      <c r="K8" s="5" t="s">
        <v>695</v>
      </c>
      <c r="L8" s="108" t="s">
        <v>540</v>
      </c>
      <c r="M8" s="108" t="s">
        <v>82</v>
      </c>
      <c r="N8" s="108"/>
      <c r="O8" s="6">
        <v>54139.69</v>
      </c>
      <c r="P8" s="6">
        <v>0</v>
      </c>
      <c r="Q8" s="6">
        <v>54125.45</v>
      </c>
      <c r="R8" s="6">
        <v>0</v>
      </c>
      <c r="S8" s="7" t="s">
        <v>50</v>
      </c>
    </row>
    <row r="9" spans="1:20" s="138" customFormat="1" ht="288">
      <c r="A9" s="16">
        <v>4</v>
      </c>
      <c r="B9" s="108" t="s">
        <v>63</v>
      </c>
      <c r="C9" s="7" t="s">
        <v>698</v>
      </c>
      <c r="D9" s="108" t="s">
        <v>534</v>
      </c>
      <c r="E9" s="108" t="s">
        <v>696</v>
      </c>
      <c r="F9" s="108" t="s">
        <v>697</v>
      </c>
      <c r="G9" s="139" t="s">
        <v>548</v>
      </c>
      <c r="H9" s="108" t="s">
        <v>549</v>
      </c>
      <c r="I9" s="137" t="s">
        <v>165</v>
      </c>
      <c r="J9" s="136" t="s">
        <v>550</v>
      </c>
      <c r="K9" s="5" t="s">
        <v>465</v>
      </c>
      <c r="L9" s="108" t="s">
        <v>540</v>
      </c>
      <c r="M9" s="108" t="s">
        <v>82</v>
      </c>
      <c r="N9" s="108"/>
      <c r="O9" s="6">
        <v>2000</v>
      </c>
      <c r="P9" s="6">
        <v>0</v>
      </c>
      <c r="Q9" s="6">
        <v>0</v>
      </c>
      <c r="R9" s="6">
        <v>0</v>
      </c>
      <c r="S9" s="7" t="s">
        <v>50</v>
      </c>
    </row>
    <row r="10" spans="1:20" s="138" customFormat="1"/>
    <row r="11" spans="1:20" s="138" customFormat="1" ht="15">
      <c r="Q11" s="15"/>
      <c r="R11" s="15" t="s">
        <v>36</v>
      </c>
      <c r="S11" s="15" t="s">
        <v>37</v>
      </c>
    </row>
    <row r="12" spans="1:20" s="138" customFormat="1" ht="15">
      <c r="Q12" s="15" t="s">
        <v>38</v>
      </c>
      <c r="R12" s="96">
        <v>4</v>
      </c>
      <c r="S12" s="140">
        <f>Q6+Q7+Q8+Q9</f>
        <v>150000</v>
      </c>
    </row>
    <row r="13" spans="1:20" s="138" customFormat="1"/>
    <row r="14" spans="1:20" s="138" customFormat="1"/>
    <row r="15" spans="1:20" s="138" customFormat="1"/>
    <row r="16" spans="1:20" s="138" customFormat="1"/>
    <row r="17" s="138" customFormat="1"/>
    <row r="18" s="138" customFormat="1"/>
    <row r="19" s="138" customFormat="1"/>
    <row r="20" s="138" customFormat="1"/>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opLeftCell="A10" zoomScale="80" zoomScaleNormal="80" workbookViewId="0">
      <selection activeCell="J14" sqref="J14"/>
    </sheetView>
  </sheetViews>
  <sheetFormatPr defaultRowHeight="15"/>
  <cols>
    <col min="1" max="1" width="4.5703125" customWidth="1"/>
    <col min="2" max="2" width="18.42578125" customWidth="1"/>
    <col min="3" max="3" width="44.140625" customWidth="1"/>
    <col min="4" max="4" width="16.42578125" customWidth="1"/>
    <col min="5" max="5" width="45.28515625" customWidth="1"/>
    <col min="6" max="6" width="21.5703125" customWidth="1"/>
    <col min="7" max="7" width="19.5703125" style="42" customWidth="1"/>
    <col min="8" max="8" width="22.7109375" customWidth="1"/>
    <col min="9" max="9" width="13.7109375" customWidth="1"/>
    <col min="10" max="10" width="24.5703125" customWidth="1"/>
    <col min="12" max="12" width="12.42578125" customWidth="1"/>
    <col min="15" max="16" width="9.140625" style="41"/>
    <col min="17" max="17" width="9.85546875" style="41" customWidth="1"/>
    <col min="18" max="18" width="10.5703125" customWidth="1"/>
    <col min="19" max="19" width="13" customWidth="1"/>
  </cols>
  <sheetData>
    <row r="1" spans="1:20" ht="15.75" customHeight="1">
      <c r="A1" s="248" t="s">
        <v>931</v>
      </c>
      <c r="B1" s="248"/>
      <c r="C1" s="248"/>
      <c r="D1" s="248"/>
      <c r="E1" s="248"/>
      <c r="F1" s="248"/>
      <c r="G1" s="248"/>
      <c r="H1" s="248"/>
      <c r="I1" s="248"/>
      <c r="J1" s="248"/>
      <c r="K1" s="249"/>
      <c r="L1" s="249"/>
      <c r="M1" s="249"/>
      <c r="N1" s="249"/>
      <c r="O1" s="249"/>
      <c r="P1" s="249"/>
      <c r="Q1" s="249"/>
      <c r="R1" s="249"/>
      <c r="S1" s="249"/>
      <c r="T1" s="249"/>
    </row>
    <row r="2" spans="1:20">
      <c r="A2" s="89"/>
      <c r="B2" s="89"/>
      <c r="C2" s="89"/>
      <c r="D2" s="89"/>
      <c r="E2" s="89"/>
      <c r="F2" s="89"/>
      <c r="G2" s="106"/>
      <c r="H2" s="89"/>
      <c r="I2" s="89"/>
      <c r="J2" s="89"/>
      <c r="K2" s="89"/>
      <c r="L2" s="89"/>
      <c r="M2" s="89"/>
      <c r="N2" s="89"/>
      <c r="O2" s="90"/>
      <c r="P2" s="90"/>
      <c r="Q2" s="253"/>
      <c r="R2" s="254"/>
      <c r="S2" s="254"/>
      <c r="T2" s="89"/>
    </row>
    <row r="3" spans="1:20" ht="42.75" customHeight="1">
      <c r="A3" s="250" t="s">
        <v>0</v>
      </c>
      <c r="B3" s="250" t="s">
        <v>1</v>
      </c>
      <c r="C3" s="250" t="s">
        <v>2</v>
      </c>
      <c r="D3" s="250" t="s">
        <v>3</v>
      </c>
      <c r="E3" s="250" t="s">
        <v>4</v>
      </c>
      <c r="F3" s="250" t="s">
        <v>5</v>
      </c>
      <c r="G3" s="250" t="s">
        <v>6</v>
      </c>
      <c r="H3" s="250" t="s">
        <v>7</v>
      </c>
      <c r="I3" s="250" t="s">
        <v>8</v>
      </c>
      <c r="J3" s="255" t="s">
        <v>9</v>
      </c>
      <c r="K3" s="256"/>
      <c r="L3" s="250" t="s">
        <v>10</v>
      </c>
      <c r="M3" s="257" t="s">
        <v>11</v>
      </c>
      <c r="N3" s="258"/>
      <c r="O3" s="259" t="s">
        <v>12</v>
      </c>
      <c r="P3" s="260"/>
      <c r="Q3" s="261" t="s">
        <v>13</v>
      </c>
      <c r="R3" s="261"/>
      <c r="S3" s="230" t="s">
        <v>14</v>
      </c>
      <c r="T3" s="89"/>
    </row>
    <row r="4" spans="1:20" ht="24">
      <c r="A4" s="251"/>
      <c r="B4" s="251"/>
      <c r="C4" s="252"/>
      <c r="D4" s="251"/>
      <c r="E4" s="251"/>
      <c r="F4" s="251"/>
      <c r="G4" s="251"/>
      <c r="H4" s="251"/>
      <c r="I4" s="251"/>
      <c r="J4" s="141" t="s">
        <v>15</v>
      </c>
      <c r="K4" s="142" t="s">
        <v>16</v>
      </c>
      <c r="L4" s="251"/>
      <c r="M4" s="141">
        <v>2020</v>
      </c>
      <c r="N4" s="141">
        <v>2021</v>
      </c>
      <c r="O4" s="141">
        <v>2020</v>
      </c>
      <c r="P4" s="141">
        <v>2021</v>
      </c>
      <c r="Q4" s="141">
        <v>2020</v>
      </c>
      <c r="R4" s="141">
        <v>2021</v>
      </c>
      <c r="S4" s="231"/>
      <c r="T4" s="89"/>
    </row>
    <row r="5" spans="1:20">
      <c r="A5" s="141" t="s">
        <v>17</v>
      </c>
      <c r="B5" s="141" t="s">
        <v>18</v>
      </c>
      <c r="C5" s="141" t="s">
        <v>19</v>
      </c>
      <c r="D5" s="141" t="s">
        <v>20</v>
      </c>
      <c r="E5" s="141" t="s">
        <v>21</v>
      </c>
      <c r="F5" s="141" t="s">
        <v>22</v>
      </c>
      <c r="G5" s="141" t="s">
        <v>23</v>
      </c>
      <c r="H5" s="141" t="s">
        <v>24</v>
      </c>
      <c r="I5" s="141" t="s">
        <v>25</v>
      </c>
      <c r="J5" s="141" t="s">
        <v>26</v>
      </c>
      <c r="K5" s="141" t="s">
        <v>27</v>
      </c>
      <c r="L5" s="141" t="s">
        <v>28</v>
      </c>
      <c r="M5" s="141" t="s">
        <v>29</v>
      </c>
      <c r="N5" s="141" t="s">
        <v>30</v>
      </c>
      <c r="O5" s="143" t="s">
        <v>31</v>
      </c>
      <c r="P5" s="143" t="s">
        <v>32</v>
      </c>
      <c r="Q5" s="143" t="s">
        <v>195</v>
      </c>
      <c r="R5" s="141" t="s">
        <v>34</v>
      </c>
      <c r="S5" s="141" t="s">
        <v>35</v>
      </c>
      <c r="T5" s="89"/>
    </row>
    <row r="6" spans="1:20" s="29" customFormat="1" ht="348">
      <c r="A6" s="38">
        <v>1</v>
      </c>
      <c r="B6" s="107" t="s">
        <v>196</v>
      </c>
      <c r="C6" s="107" t="s">
        <v>794</v>
      </c>
      <c r="D6" s="107" t="s">
        <v>197</v>
      </c>
      <c r="E6" s="63" t="s">
        <v>795</v>
      </c>
      <c r="F6" s="107" t="s">
        <v>198</v>
      </c>
      <c r="G6" s="107" t="s">
        <v>199</v>
      </c>
      <c r="H6" s="107" t="s">
        <v>200</v>
      </c>
      <c r="I6" s="107" t="s">
        <v>201</v>
      </c>
      <c r="J6" s="107" t="s">
        <v>202</v>
      </c>
      <c r="K6" s="27" t="s">
        <v>203</v>
      </c>
      <c r="L6" s="38" t="s">
        <v>204</v>
      </c>
      <c r="M6" s="38" t="s">
        <v>82</v>
      </c>
      <c r="N6" s="38" t="s">
        <v>70</v>
      </c>
      <c r="O6" s="91">
        <v>21500</v>
      </c>
      <c r="P6" s="91">
        <v>0</v>
      </c>
      <c r="Q6" s="91">
        <v>21500</v>
      </c>
      <c r="R6" s="91">
        <v>0</v>
      </c>
      <c r="S6" s="38" t="s">
        <v>778</v>
      </c>
      <c r="T6" s="94"/>
    </row>
    <row r="7" spans="1:20" ht="360">
      <c r="A7" s="86">
        <v>2</v>
      </c>
      <c r="B7" s="107" t="s">
        <v>63</v>
      </c>
      <c r="C7" s="107" t="s">
        <v>700</v>
      </c>
      <c r="D7" s="107" t="s">
        <v>205</v>
      </c>
      <c r="E7" s="107" t="s">
        <v>206</v>
      </c>
      <c r="F7" s="107" t="s">
        <v>198</v>
      </c>
      <c r="G7" s="107" t="s">
        <v>208</v>
      </c>
      <c r="H7" s="144" t="s">
        <v>796</v>
      </c>
      <c r="I7" s="86" t="s">
        <v>209</v>
      </c>
      <c r="J7" s="20" t="s">
        <v>210</v>
      </c>
      <c r="K7" s="35" t="s">
        <v>211</v>
      </c>
      <c r="L7" s="86" t="s">
        <v>212</v>
      </c>
      <c r="M7" s="38" t="s">
        <v>82</v>
      </c>
      <c r="N7" s="38" t="s">
        <v>70</v>
      </c>
      <c r="O7" s="91">
        <v>500</v>
      </c>
      <c r="P7" s="91">
        <v>0</v>
      </c>
      <c r="Q7" s="91">
        <v>500</v>
      </c>
      <c r="R7" s="91">
        <v>0</v>
      </c>
      <c r="S7" s="86" t="s">
        <v>778</v>
      </c>
      <c r="T7" s="145"/>
    </row>
    <row r="8" spans="1:20" s="36" customFormat="1" ht="336">
      <c r="A8" s="38">
        <v>3</v>
      </c>
      <c r="B8" s="107" t="s">
        <v>196</v>
      </c>
      <c r="C8" s="107" t="s">
        <v>797</v>
      </c>
      <c r="D8" s="107" t="s">
        <v>213</v>
      </c>
      <c r="E8" s="107" t="s">
        <v>214</v>
      </c>
      <c r="F8" s="107" t="s">
        <v>215</v>
      </c>
      <c r="G8" s="107" t="s">
        <v>216</v>
      </c>
      <c r="H8" s="107" t="s">
        <v>217</v>
      </c>
      <c r="I8" s="107" t="s">
        <v>218</v>
      </c>
      <c r="J8" s="38" t="s">
        <v>219</v>
      </c>
      <c r="K8" s="93" t="s">
        <v>220</v>
      </c>
      <c r="L8" s="38" t="s">
        <v>221</v>
      </c>
      <c r="M8" s="38" t="s">
        <v>82</v>
      </c>
      <c r="N8" s="38" t="s">
        <v>70</v>
      </c>
      <c r="O8" s="91">
        <v>15000</v>
      </c>
      <c r="P8" s="91">
        <v>0</v>
      </c>
      <c r="Q8" s="91">
        <v>15000</v>
      </c>
      <c r="R8" s="91">
        <v>0</v>
      </c>
      <c r="S8" s="38" t="s">
        <v>778</v>
      </c>
      <c r="T8" s="94"/>
    </row>
    <row r="9" spans="1:20" s="36" customFormat="1" ht="276">
      <c r="A9" s="92">
        <v>4</v>
      </c>
      <c r="B9" s="107" t="s">
        <v>63</v>
      </c>
      <c r="C9" s="107" t="s">
        <v>798</v>
      </c>
      <c r="D9" s="107" t="s">
        <v>205</v>
      </c>
      <c r="E9" s="107" t="s">
        <v>222</v>
      </c>
      <c r="F9" s="107" t="s">
        <v>223</v>
      </c>
      <c r="G9" s="107" t="s">
        <v>224</v>
      </c>
      <c r="H9" s="107" t="s">
        <v>225</v>
      </c>
      <c r="I9" s="107" t="s">
        <v>226</v>
      </c>
      <c r="J9" s="107" t="s">
        <v>227</v>
      </c>
      <c r="K9" s="27" t="s">
        <v>228</v>
      </c>
      <c r="L9" s="107" t="s">
        <v>229</v>
      </c>
      <c r="M9" s="38" t="s">
        <v>82</v>
      </c>
      <c r="N9" s="92" t="s">
        <v>70</v>
      </c>
      <c r="O9" s="91">
        <v>50500</v>
      </c>
      <c r="P9" s="91">
        <v>0</v>
      </c>
      <c r="Q9" s="28">
        <v>50500</v>
      </c>
      <c r="R9" s="91">
        <v>0</v>
      </c>
      <c r="S9" s="107" t="s">
        <v>778</v>
      </c>
      <c r="T9" s="94"/>
    </row>
    <row r="10" spans="1:20" ht="288">
      <c r="A10" s="92">
        <v>5</v>
      </c>
      <c r="B10" s="107" t="s">
        <v>63</v>
      </c>
      <c r="C10" s="107" t="s">
        <v>701</v>
      </c>
      <c r="D10" s="107" t="s">
        <v>205</v>
      </c>
      <c r="E10" s="107" t="s">
        <v>222</v>
      </c>
      <c r="F10" s="107" t="s">
        <v>223</v>
      </c>
      <c r="G10" s="107" t="s">
        <v>231</v>
      </c>
      <c r="H10" s="107" t="s">
        <v>232</v>
      </c>
      <c r="I10" s="107" t="s">
        <v>233</v>
      </c>
      <c r="J10" s="107" t="s">
        <v>234</v>
      </c>
      <c r="K10" s="27" t="s">
        <v>235</v>
      </c>
      <c r="L10" s="107" t="s">
        <v>236</v>
      </c>
      <c r="M10" s="38" t="s">
        <v>82</v>
      </c>
      <c r="N10" s="28" t="s">
        <v>70</v>
      </c>
      <c r="O10" s="28">
        <v>8000</v>
      </c>
      <c r="P10" s="91">
        <v>0</v>
      </c>
      <c r="Q10" s="28">
        <v>8000</v>
      </c>
      <c r="R10" s="91">
        <v>0</v>
      </c>
      <c r="S10" s="107" t="s">
        <v>778</v>
      </c>
      <c r="T10" s="89"/>
    </row>
    <row r="11" spans="1:20" ht="276">
      <c r="A11" s="92">
        <v>6</v>
      </c>
      <c r="B11" s="107" t="s">
        <v>63</v>
      </c>
      <c r="C11" s="107" t="s">
        <v>230</v>
      </c>
      <c r="D11" s="107" t="s">
        <v>702</v>
      </c>
      <c r="E11" s="107" t="s">
        <v>222</v>
      </c>
      <c r="F11" s="107" t="s">
        <v>223</v>
      </c>
      <c r="G11" s="107" t="s">
        <v>237</v>
      </c>
      <c r="H11" s="107" t="s">
        <v>225</v>
      </c>
      <c r="I11" s="107" t="s">
        <v>238</v>
      </c>
      <c r="J11" s="107" t="s">
        <v>703</v>
      </c>
      <c r="K11" s="27" t="s">
        <v>704</v>
      </c>
      <c r="L11" s="107" t="s">
        <v>229</v>
      </c>
      <c r="M11" s="107" t="s">
        <v>82</v>
      </c>
      <c r="N11" s="28" t="s">
        <v>70</v>
      </c>
      <c r="O11" s="28">
        <v>14500</v>
      </c>
      <c r="P11" s="91">
        <v>0</v>
      </c>
      <c r="Q11" s="28">
        <v>14500</v>
      </c>
      <c r="R11" s="91">
        <v>0</v>
      </c>
      <c r="S11" s="107" t="s">
        <v>778</v>
      </c>
      <c r="T11" s="89"/>
    </row>
    <row r="13" spans="1:20">
      <c r="Q13" s="205"/>
      <c r="R13" s="206" t="s">
        <v>36</v>
      </c>
      <c r="S13" s="206" t="s">
        <v>37</v>
      </c>
    </row>
    <row r="14" spans="1:20" s="29" customFormat="1">
      <c r="G14" s="43"/>
      <c r="O14" s="44"/>
      <c r="P14" s="44"/>
      <c r="Q14" s="15" t="s">
        <v>38</v>
      </c>
      <c r="R14" s="12">
        <v>6</v>
      </c>
      <c r="S14" s="13">
        <f>Q6+Q7+Q8+Q9+Q10+Q11</f>
        <v>110000</v>
      </c>
    </row>
    <row r="24" spans="10:10">
      <c r="J24" s="46"/>
    </row>
  </sheetData>
  <mergeCells count="17">
    <mergeCell ref="Q3:R3"/>
    <mergeCell ref="S3:S4"/>
    <mergeCell ref="A1:T1"/>
    <mergeCell ref="A3:A4"/>
    <mergeCell ref="B3:B4"/>
    <mergeCell ref="C3:C4"/>
    <mergeCell ref="D3:D4"/>
    <mergeCell ref="E3:E4"/>
    <mergeCell ref="F3:F4"/>
    <mergeCell ref="G3:G4"/>
    <mergeCell ref="H3:H4"/>
    <mergeCell ref="I3:I4"/>
    <mergeCell ref="Q2:S2"/>
    <mergeCell ref="J3:K3"/>
    <mergeCell ref="L3:L4"/>
    <mergeCell ref="M3:N3"/>
    <mergeCell ref="O3:P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opLeftCell="A13" zoomScale="70" zoomScaleNormal="70" workbookViewId="0">
      <selection activeCell="E6" sqref="E6"/>
    </sheetView>
  </sheetViews>
  <sheetFormatPr defaultColWidth="8.85546875" defaultRowHeight="15"/>
  <cols>
    <col min="1" max="1" width="4.85546875" style="36" customWidth="1"/>
    <col min="2" max="2" width="32.28515625" style="36" customWidth="1"/>
    <col min="3" max="3" width="36.140625" style="36" customWidth="1"/>
    <col min="4" max="4" width="25.85546875" style="36" customWidth="1"/>
    <col min="5" max="5" width="33" style="36" customWidth="1"/>
    <col min="6" max="6" width="22.140625" style="36" customWidth="1"/>
    <col min="7" max="7" width="22" style="36" customWidth="1"/>
    <col min="8" max="8" width="49.85546875" style="36" customWidth="1"/>
    <col min="9" max="9" width="13" style="36" customWidth="1"/>
    <col min="10" max="10" width="16.42578125" style="36" customWidth="1"/>
    <col min="11" max="11" width="15.140625" style="47" customWidth="1"/>
    <col min="12" max="12" width="21.7109375" style="36" customWidth="1"/>
    <col min="13" max="13" width="9.42578125" style="47" customWidth="1"/>
    <col min="14" max="14" width="8.7109375" style="47" customWidth="1"/>
    <col min="15" max="15" width="12.7109375" style="47" bestFit="1" customWidth="1"/>
    <col min="16" max="16" width="10.7109375" style="47" customWidth="1"/>
    <col min="17" max="17" width="11.42578125" style="36" customWidth="1"/>
    <col min="18" max="18" width="12.7109375" style="36" bestFit="1" customWidth="1"/>
    <col min="19" max="19" width="15.5703125" style="36" customWidth="1"/>
    <col min="20" max="16384" width="8.85546875" style="36"/>
  </cols>
  <sheetData>
    <row r="1" spans="1:20" ht="15.75">
      <c r="A1" s="245" t="s">
        <v>932</v>
      </c>
      <c r="B1" s="245"/>
      <c r="C1" s="245"/>
      <c r="D1" s="245"/>
      <c r="E1" s="245"/>
      <c r="F1" s="245"/>
      <c r="G1" s="245"/>
      <c r="H1" s="245"/>
      <c r="I1" s="245"/>
      <c r="J1" s="245"/>
      <c r="K1" s="243"/>
      <c r="L1" s="243"/>
      <c r="M1" s="243"/>
      <c r="N1" s="243"/>
      <c r="O1" s="243"/>
      <c r="P1" s="243"/>
      <c r="Q1" s="243"/>
      <c r="R1" s="243"/>
      <c r="S1" s="243"/>
      <c r="T1" s="243"/>
    </row>
    <row r="3" spans="1:20" ht="42.75" customHeight="1">
      <c r="A3" s="262" t="s">
        <v>0</v>
      </c>
      <c r="B3" s="262" t="s">
        <v>1</v>
      </c>
      <c r="C3" s="262" t="s">
        <v>2</v>
      </c>
      <c r="D3" s="262" t="s">
        <v>3</v>
      </c>
      <c r="E3" s="262" t="s">
        <v>4</v>
      </c>
      <c r="F3" s="262" t="s">
        <v>5</v>
      </c>
      <c r="G3" s="262" t="s">
        <v>6</v>
      </c>
      <c r="H3" s="262" t="s">
        <v>7</v>
      </c>
      <c r="I3" s="262" t="s">
        <v>8</v>
      </c>
      <c r="J3" s="264" t="s">
        <v>9</v>
      </c>
      <c r="K3" s="265"/>
      <c r="L3" s="262" t="s">
        <v>10</v>
      </c>
      <c r="M3" s="266" t="s">
        <v>11</v>
      </c>
      <c r="N3" s="267"/>
      <c r="O3" s="264" t="s">
        <v>12</v>
      </c>
      <c r="P3" s="265"/>
      <c r="Q3" s="268" t="s">
        <v>360</v>
      </c>
      <c r="R3" s="268"/>
      <c r="S3" s="269" t="s">
        <v>14</v>
      </c>
    </row>
    <row r="4" spans="1:20">
      <c r="A4" s="263"/>
      <c r="B4" s="263"/>
      <c r="C4" s="263"/>
      <c r="D4" s="263"/>
      <c r="E4" s="263"/>
      <c r="F4" s="263"/>
      <c r="G4" s="263"/>
      <c r="H4" s="263"/>
      <c r="I4" s="263"/>
      <c r="J4" s="84" t="s">
        <v>15</v>
      </c>
      <c r="K4" s="1" t="s">
        <v>16</v>
      </c>
      <c r="L4" s="263"/>
      <c r="M4" s="84">
        <v>2020</v>
      </c>
      <c r="N4" s="84">
        <v>2021</v>
      </c>
      <c r="O4" s="84">
        <v>2020</v>
      </c>
      <c r="P4" s="84">
        <v>2021</v>
      </c>
      <c r="Q4" s="84">
        <v>2020</v>
      </c>
      <c r="R4" s="84">
        <v>2021</v>
      </c>
      <c r="S4" s="270"/>
    </row>
    <row r="5" spans="1:20">
      <c r="A5" s="2" t="s">
        <v>17</v>
      </c>
      <c r="B5" s="17" t="s">
        <v>18</v>
      </c>
      <c r="C5" s="2" t="s">
        <v>19</v>
      </c>
      <c r="D5" s="2" t="s">
        <v>20</v>
      </c>
      <c r="E5" s="2" t="s">
        <v>21</v>
      </c>
      <c r="F5" s="2" t="s">
        <v>22</v>
      </c>
      <c r="G5" s="85" t="s">
        <v>23</v>
      </c>
      <c r="H5" s="2" t="s">
        <v>24</v>
      </c>
      <c r="I5" s="2" t="s">
        <v>25</v>
      </c>
      <c r="J5" s="2" t="s">
        <v>26</v>
      </c>
      <c r="K5" s="3" t="s">
        <v>27</v>
      </c>
      <c r="L5" s="2" t="s">
        <v>28</v>
      </c>
      <c r="M5" s="2" t="s">
        <v>29</v>
      </c>
      <c r="N5" s="2" t="s">
        <v>30</v>
      </c>
      <c r="O5" s="2" t="s">
        <v>31</v>
      </c>
      <c r="P5" s="2" t="s">
        <v>32</v>
      </c>
      <c r="Q5" s="2" t="s">
        <v>33</v>
      </c>
      <c r="R5" s="2" t="s">
        <v>34</v>
      </c>
      <c r="S5" s="4" t="s">
        <v>35</v>
      </c>
    </row>
    <row r="6" spans="1:20" ht="396">
      <c r="A6" s="16">
        <v>1</v>
      </c>
      <c r="B6" s="108" t="s">
        <v>706</v>
      </c>
      <c r="C6" s="7" t="s">
        <v>708</v>
      </c>
      <c r="D6" s="207" t="s">
        <v>705</v>
      </c>
      <c r="E6" s="208" t="s">
        <v>707</v>
      </c>
      <c r="F6" s="194" t="s">
        <v>223</v>
      </c>
      <c r="G6" s="194" t="s">
        <v>361</v>
      </c>
      <c r="H6" s="108" t="s">
        <v>362</v>
      </c>
      <c r="I6" s="108" t="s">
        <v>363</v>
      </c>
      <c r="J6" s="108" t="s">
        <v>364</v>
      </c>
      <c r="K6" s="5" t="s">
        <v>709</v>
      </c>
      <c r="L6" s="108" t="s">
        <v>365</v>
      </c>
      <c r="M6" s="108" t="s">
        <v>82</v>
      </c>
      <c r="N6" s="108"/>
      <c r="O6" s="6">
        <v>500</v>
      </c>
      <c r="P6" s="6">
        <v>0</v>
      </c>
      <c r="Q6" s="6">
        <v>500</v>
      </c>
      <c r="R6" s="6">
        <v>0</v>
      </c>
      <c r="S6" s="7" t="s">
        <v>52</v>
      </c>
    </row>
    <row r="7" spans="1:20" ht="396">
      <c r="A7" s="16">
        <v>2</v>
      </c>
      <c r="B7" s="108" t="s">
        <v>710</v>
      </c>
      <c r="C7" s="7" t="s">
        <v>713</v>
      </c>
      <c r="D7" s="207" t="s">
        <v>711</v>
      </c>
      <c r="E7" s="207" t="s">
        <v>712</v>
      </c>
      <c r="F7" s="194" t="s">
        <v>223</v>
      </c>
      <c r="G7" s="194" t="s">
        <v>366</v>
      </c>
      <c r="H7" s="108" t="s">
        <v>367</v>
      </c>
      <c r="I7" s="108" t="s">
        <v>368</v>
      </c>
      <c r="J7" s="108" t="s">
        <v>369</v>
      </c>
      <c r="K7" s="5" t="s">
        <v>802</v>
      </c>
      <c r="L7" s="108" t="s">
        <v>370</v>
      </c>
      <c r="M7" s="108" t="s">
        <v>82</v>
      </c>
      <c r="N7" s="108"/>
      <c r="O7" s="6">
        <v>1538.86</v>
      </c>
      <c r="P7" s="6">
        <v>0</v>
      </c>
      <c r="Q7" s="6">
        <v>1538.86</v>
      </c>
      <c r="R7" s="6">
        <v>0</v>
      </c>
      <c r="S7" s="7" t="s">
        <v>52</v>
      </c>
    </row>
    <row r="8" spans="1:20" ht="288">
      <c r="A8" s="16">
        <v>3</v>
      </c>
      <c r="B8" s="108" t="s">
        <v>371</v>
      </c>
      <c r="C8" s="7" t="s">
        <v>716</v>
      </c>
      <c r="D8" s="207" t="s">
        <v>714</v>
      </c>
      <c r="E8" s="207" t="s">
        <v>715</v>
      </c>
      <c r="F8" s="194" t="s">
        <v>223</v>
      </c>
      <c r="G8" s="194" t="s">
        <v>372</v>
      </c>
      <c r="H8" s="108" t="s">
        <v>373</v>
      </c>
      <c r="I8" s="108" t="s">
        <v>374</v>
      </c>
      <c r="J8" s="108" t="s">
        <v>375</v>
      </c>
      <c r="K8" s="5" t="s">
        <v>376</v>
      </c>
      <c r="L8" s="108" t="s">
        <v>377</v>
      </c>
      <c r="M8" s="108" t="s">
        <v>82</v>
      </c>
      <c r="N8" s="108"/>
      <c r="O8" s="6">
        <v>9419</v>
      </c>
      <c r="P8" s="6">
        <v>0</v>
      </c>
      <c r="Q8" s="6">
        <v>9419</v>
      </c>
      <c r="R8" s="6">
        <v>0</v>
      </c>
      <c r="S8" s="7" t="s">
        <v>52</v>
      </c>
    </row>
    <row r="9" spans="1:20" ht="396">
      <c r="A9" s="16">
        <v>5</v>
      </c>
      <c r="B9" s="108" t="s">
        <v>63</v>
      </c>
      <c r="C9" s="7" t="s">
        <v>718</v>
      </c>
      <c r="D9" s="207" t="s">
        <v>378</v>
      </c>
      <c r="E9" s="207" t="s">
        <v>717</v>
      </c>
      <c r="F9" s="194" t="s">
        <v>223</v>
      </c>
      <c r="G9" s="194" t="s">
        <v>193</v>
      </c>
      <c r="H9" s="108" t="s">
        <v>379</v>
      </c>
      <c r="I9" s="108" t="s">
        <v>380</v>
      </c>
      <c r="J9" s="108" t="s">
        <v>381</v>
      </c>
      <c r="K9" s="5" t="s">
        <v>109</v>
      </c>
      <c r="L9" s="108" t="s">
        <v>370</v>
      </c>
      <c r="M9" s="108" t="s">
        <v>82</v>
      </c>
      <c r="N9" s="108"/>
      <c r="O9" s="6">
        <v>20400</v>
      </c>
      <c r="P9" s="6">
        <v>0</v>
      </c>
      <c r="Q9" s="6">
        <v>0</v>
      </c>
      <c r="R9" s="6">
        <v>0</v>
      </c>
      <c r="S9" s="7" t="s">
        <v>52</v>
      </c>
    </row>
    <row r="10" spans="1:20" ht="396">
      <c r="A10" s="16">
        <v>6</v>
      </c>
      <c r="B10" s="108" t="s">
        <v>719</v>
      </c>
      <c r="C10" s="7" t="s">
        <v>721</v>
      </c>
      <c r="D10" s="207" t="s">
        <v>378</v>
      </c>
      <c r="E10" s="207" t="s">
        <v>720</v>
      </c>
      <c r="F10" s="194" t="s">
        <v>223</v>
      </c>
      <c r="G10" s="194" t="s">
        <v>382</v>
      </c>
      <c r="H10" s="108" t="s">
        <v>383</v>
      </c>
      <c r="I10" s="108" t="s">
        <v>384</v>
      </c>
      <c r="J10" s="108" t="s">
        <v>722</v>
      </c>
      <c r="K10" s="5" t="s">
        <v>385</v>
      </c>
      <c r="L10" s="108" t="s">
        <v>386</v>
      </c>
      <c r="M10" s="108" t="s">
        <v>82</v>
      </c>
      <c r="N10" s="108"/>
      <c r="O10" s="6">
        <v>11230</v>
      </c>
      <c r="P10" s="6">
        <v>0</v>
      </c>
      <c r="Q10" s="6">
        <v>0</v>
      </c>
      <c r="R10" s="6">
        <v>0</v>
      </c>
      <c r="S10" s="7" t="s">
        <v>52</v>
      </c>
    </row>
    <row r="11" spans="1:20" ht="372.75" customHeight="1">
      <c r="A11" s="16">
        <v>7</v>
      </c>
      <c r="B11" s="108" t="s">
        <v>63</v>
      </c>
      <c r="C11" s="7" t="s">
        <v>724</v>
      </c>
      <c r="D11" s="207" t="s">
        <v>378</v>
      </c>
      <c r="E11" s="207" t="s">
        <v>723</v>
      </c>
      <c r="F11" s="194" t="s">
        <v>223</v>
      </c>
      <c r="G11" s="194" t="s">
        <v>387</v>
      </c>
      <c r="H11" s="108" t="s">
        <v>388</v>
      </c>
      <c r="I11" s="108" t="s">
        <v>933</v>
      </c>
      <c r="J11" s="108" t="s">
        <v>934</v>
      </c>
      <c r="K11" s="5" t="s">
        <v>935</v>
      </c>
      <c r="L11" s="108" t="s">
        <v>386</v>
      </c>
      <c r="M11" s="108" t="s">
        <v>82</v>
      </c>
      <c r="N11" s="108"/>
      <c r="O11" s="6">
        <v>88542.14</v>
      </c>
      <c r="P11" s="6">
        <v>0</v>
      </c>
      <c r="Q11" s="6">
        <v>88542.14</v>
      </c>
      <c r="R11" s="6">
        <v>0</v>
      </c>
      <c r="S11" s="7" t="s">
        <v>52</v>
      </c>
    </row>
    <row r="12" spans="1:20" s="29" customFormat="1">
      <c r="A12" s="158"/>
      <c r="B12" s="158"/>
      <c r="C12" s="158"/>
      <c r="D12" s="158"/>
      <c r="E12" s="158"/>
      <c r="F12" s="158"/>
      <c r="G12" s="158"/>
      <c r="H12" s="158"/>
      <c r="I12" s="158"/>
      <c r="J12" s="158"/>
      <c r="K12" s="158"/>
      <c r="L12" s="158"/>
      <c r="M12" s="158"/>
      <c r="N12" s="158"/>
      <c r="O12" s="158"/>
      <c r="P12" s="159"/>
      <c r="Q12" s="159"/>
      <c r="R12" s="159"/>
      <c r="S12" s="158"/>
    </row>
    <row r="13" spans="1:20" ht="15.75">
      <c r="E13" s="69"/>
      <c r="K13" s="36"/>
      <c r="M13" s="36"/>
      <c r="N13" s="36"/>
      <c r="P13" s="70"/>
      <c r="Q13" s="160" t="s">
        <v>36</v>
      </c>
      <c r="R13" s="160" t="s">
        <v>37</v>
      </c>
    </row>
    <row r="14" spans="1:20">
      <c r="K14" s="36"/>
      <c r="M14" s="36"/>
      <c r="N14" s="36"/>
      <c r="P14" s="72" t="s">
        <v>38</v>
      </c>
      <c r="Q14" s="161">
        <v>6</v>
      </c>
      <c r="R14" s="73">
        <f>Q6+Q7+Q8+Q9+Q10+Q11</f>
        <v>100000</v>
      </c>
    </row>
    <row r="15" spans="1:20">
      <c r="K15" s="36"/>
      <c r="M15" s="36"/>
      <c r="N15" s="36"/>
      <c r="P15" s="36"/>
    </row>
    <row r="16" spans="1:20">
      <c r="K16" s="36"/>
      <c r="M16" s="36"/>
      <c r="N16" s="36"/>
      <c r="P16" s="36"/>
    </row>
    <row r="17" spans="5:16">
      <c r="E17" s="69"/>
      <c r="K17" s="36"/>
      <c r="M17" s="36"/>
      <c r="N17" s="36"/>
      <c r="P17" s="36"/>
    </row>
    <row r="18" spans="5:16">
      <c r="K18" s="36"/>
      <c r="M18" s="36"/>
      <c r="N18" s="36"/>
      <c r="P18" s="36"/>
    </row>
    <row r="19" spans="5:16">
      <c r="E19" s="69"/>
      <c r="K19" s="36"/>
      <c r="M19" s="36"/>
      <c r="N19" s="36"/>
      <c r="P19" s="36"/>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10" zoomScale="60" zoomScaleNormal="60" workbookViewId="0">
      <selection activeCell="A2" sqref="A2"/>
    </sheetView>
  </sheetViews>
  <sheetFormatPr defaultColWidth="8.85546875" defaultRowHeight="15"/>
  <cols>
    <col min="1" max="1" width="7.28515625" style="36" customWidth="1"/>
    <col min="2" max="2" width="19.7109375" style="36" customWidth="1"/>
    <col min="3" max="3" width="24.28515625" style="36" customWidth="1"/>
    <col min="4" max="4" width="20.7109375" style="36" customWidth="1"/>
    <col min="5" max="5" width="32.140625" style="36" customWidth="1"/>
    <col min="6" max="6" width="22.140625" style="36" customWidth="1"/>
    <col min="7" max="7" width="17" style="36" customWidth="1"/>
    <col min="8" max="8" width="49.85546875" style="36" customWidth="1"/>
    <col min="9" max="9" width="23.5703125" style="36" customWidth="1"/>
    <col min="10" max="10" width="23.28515625" style="36" customWidth="1"/>
    <col min="11" max="11" width="22" style="47" customWidth="1"/>
    <col min="12" max="12" width="26.7109375" style="36" customWidth="1"/>
    <col min="13" max="13" width="16.7109375" style="47" customWidth="1"/>
    <col min="14" max="14" width="15.5703125" style="47" customWidth="1"/>
    <col min="15" max="15" width="13.28515625" style="47" customWidth="1"/>
    <col min="16" max="16" width="17" style="47" customWidth="1"/>
    <col min="17" max="17" width="17.140625" style="36" customWidth="1"/>
    <col min="18" max="18" width="18" style="36" customWidth="1"/>
    <col min="19" max="19" width="15.5703125" style="36" customWidth="1"/>
    <col min="20" max="16384" width="8.85546875" style="36"/>
  </cols>
  <sheetData>
    <row r="1" spans="1:20" ht="15.75">
      <c r="A1" s="242" t="s">
        <v>936</v>
      </c>
      <c r="B1" s="242"/>
      <c r="C1" s="242"/>
      <c r="D1" s="242"/>
      <c r="E1" s="242"/>
      <c r="F1" s="242"/>
      <c r="G1" s="242"/>
      <c r="H1" s="242"/>
      <c r="I1" s="242"/>
      <c r="J1" s="242"/>
      <c r="K1" s="243"/>
      <c r="L1" s="243"/>
      <c r="M1" s="243"/>
      <c r="N1" s="243"/>
      <c r="O1" s="243"/>
      <c r="P1" s="243"/>
      <c r="Q1" s="243"/>
      <c r="R1" s="243"/>
      <c r="S1" s="243"/>
      <c r="T1" s="243"/>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ht="409.5">
      <c r="A6" s="26">
        <v>1</v>
      </c>
      <c r="B6" s="107" t="s">
        <v>389</v>
      </c>
      <c r="C6" s="107" t="s">
        <v>397</v>
      </c>
      <c r="D6" s="107" t="s">
        <v>64</v>
      </c>
      <c r="E6" s="63" t="s">
        <v>591</v>
      </c>
      <c r="F6" s="107" t="s">
        <v>65</v>
      </c>
      <c r="G6" s="63" t="s">
        <v>390</v>
      </c>
      <c r="H6" s="107" t="s">
        <v>391</v>
      </c>
      <c r="I6" s="107" t="s">
        <v>392</v>
      </c>
      <c r="J6" s="107" t="s">
        <v>393</v>
      </c>
      <c r="K6" s="27" t="s">
        <v>394</v>
      </c>
      <c r="L6" s="107" t="s">
        <v>395</v>
      </c>
      <c r="M6" s="107" t="s">
        <v>82</v>
      </c>
      <c r="N6" s="107"/>
      <c r="O6" s="28">
        <v>150000</v>
      </c>
      <c r="P6" s="28">
        <v>0</v>
      </c>
      <c r="Q6" s="28">
        <v>150000</v>
      </c>
      <c r="R6" s="28">
        <v>0</v>
      </c>
      <c r="S6" s="107" t="s">
        <v>53</v>
      </c>
    </row>
    <row r="7" spans="1:20" ht="409.5">
      <c r="A7" s="26">
        <v>2</v>
      </c>
      <c r="B7" s="107" t="s">
        <v>396</v>
      </c>
      <c r="C7" s="107" t="s">
        <v>397</v>
      </c>
      <c r="D7" s="107" t="s">
        <v>185</v>
      </c>
      <c r="E7" s="107" t="s">
        <v>398</v>
      </c>
      <c r="F7" s="107" t="s">
        <v>399</v>
      </c>
      <c r="G7" s="63" t="s">
        <v>400</v>
      </c>
      <c r="H7" s="107" t="s">
        <v>401</v>
      </c>
      <c r="I7" s="107" t="s">
        <v>402</v>
      </c>
      <c r="J7" s="107" t="s">
        <v>403</v>
      </c>
      <c r="K7" s="27" t="s">
        <v>404</v>
      </c>
      <c r="L7" s="107" t="s">
        <v>405</v>
      </c>
      <c r="M7" s="107" t="s">
        <v>82</v>
      </c>
      <c r="N7" s="107"/>
      <c r="O7" s="28">
        <v>15226.25</v>
      </c>
      <c r="P7" s="28">
        <v>0</v>
      </c>
      <c r="Q7" s="28">
        <v>0</v>
      </c>
      <c r="R7" s="28">
        <v>0</v>
      </c>
      <c r="S7" s="107" t="s">
        <v>53</v>
      </c>
    </row>
    <row r="8" spans="1:20" ht="409.5">
      <c r="A8" s="26">
        <v>3</v>
      </c>
      <c r="B8" s="107" t="s">
        <v>406</v>
      </c>
      <c r="C8" s="107" t="s">
        <v>397</v>
      </c>
      <c r="D8" s="107" t="s">
        <v>407</v>
      </c>
      <c r="E8" s="107" t="s">
        <v>398</v>
      </c>
      <c r="F8" s="107" t="s">
        <v>399</v>
      </c>
      <c r="G8" s="63" t="s">
        <v>408</v>
      </c>
      <c r="H8" s="107" t="s">
        <v>401</v>
      </c>
      <c r="I8" s="107" t="s">
        <v>165</v>
      </c>
      <c r="J8" s="107" t="s">
        <v>409</v>
      </c>
      <c r="K8" s="107" t="s">
        <v>410</v>
      </c>
      <c r="L8" s="107" t="s">
        <v>411</v>
      </c>
      <c r="M8" s="107" t="s">
        <v>82</v>
      </c>
      <c r="N8" s="107"/>
      <c r="O8" s="64">
        <v>1686.6</v>
      </c>
      <c r="P8" s="64">
        <v>0</v>
      </c>
      <c r="Q8" s="64">
        <v>0</v>
      </c>
      <c r="R8" s="64">
        <v>0</v>
      </c>
      <c r="S8" s="107" t="s">
        <v>53</v>
      </c>
    </row>
    <row r="9" spans="1:20">
      <c r="A9" s="39"/>
      <c r="B9" s="39"/>
      <c r="C9" s="39"/>
      <c r="D9" s="39"/>
      <c r="E9" s="39"/>
      <c r="F9" s="39"/>
      <c r="G9" s="39"/>
      <c r="H9" s="39"/>
      <c r="I9" s="39"/>
      <c r="J9" s="39"/>
      <c r="K9" s="39"/>
      <c r="L9" s="39"/>
      <c r="M9" s="39"/>
      <c r="N9" s="39"/>
      <c r="O9" s="39"/>
      <c r="P9" s="39"/>
      <c r="Q9" s="39"/>
      <c r="R9" s="39"/>
      <c r="S9" s="39"/>
    </row>
    <row r="10" spans="1:20" ht="15.75">
      <c r="E10" s="69"/>
      <c r="K10" s="36"/>
      <c r="M10" s="36"/>
      <c r="N10" s="36"/>
      <c r="O10" s="36"/>
      <c r="P10" s="70"/>
      <c r="Q10" s="71" t="s">
        <v>36</v>
      </c>
      <c r="R10" s="71" t="s">
        <v>37</v>
      </c>
    </row>
    <row r="11" spans="1:20">
      <c r="E11" s="69"/>
      <c r="K11" s="36"/>
      <c r="M11" s="36"/>
      <c r="N11" s="36"/>
      <c r="O11" s="36"/>
      <c r="P11" s="72" t="s">
        <v>38</v>
      </c>
      <c r="Q11" s="45">
        <v>3</v>
      </c>
      <c r="R11" s="73">
        <f>Q6+Q7+Q8</f>
        <v>150000</v>
      </c>
    </row>
    <row r="12" spans="1:20">
      <c r="K12" s="36"/>
      <c r="M12" s="36"/>
      <c r="N12" s="36"/>
      <c r="O12" s="36"/>
      <c r="P12" s="36"/>
    </row>
    <row r="13" spans="1:20">
      <c r="K13" s="36"/>
      <c r="M13" s="36"/>
      <c r="N13" s="36"/>
      <c r="O13" s="36"/>
      <c r="P13" s="36"/>
    </row>
    <row r="14" spans="1:20">
      <c r="K14" s="36"/>
      <c r="M14" s="36"/>
      <c r="N14" s="36"/>
      <c r="O14" s="36"/>
      <c r="P14" s="36"/>
    </row>
    <row r="15" spans="1:20">
      <c r="E15" s="69"/>
      <c r="K15" s="36"/>
      <c r="M15" s="36"/>
      <c r="N15" s="36"/>
      <c r="O15" s="36"/>
      <c r="P15" s="36"/>
    </row>
    <row r="16" spans="1:20">
      <c r="K16" s="36"/>
      <c r="M16" s="36"/>
      <c r="N16" s="36"/>
      <c r="O16" s="36"/>
      <c r="P16" s="36"/>
    </row>
    <row r="17" spans="5:16">
      <c r="E17" s="69"/>
      <c r="K17" s="36"/>
      <c r="M17" s="36"/>
      <c r="N17" s="36"/>
      <c r="O17" s="36"/>
      <c r="P17" s="36"/>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opLeftCell="D8" zoomScale="80" zoomScaleNormal="80" workbookViewId="0">
      <selection activeCell="A2" sqref="A2"/>
    </sheetView>
  </sheetViews>
  <sheetFormatPr defaultColWidth="9.140625" defaultRowHeight="15"/>
  <cols>
    <col min="1" max="1" width="5" style="65" customWidth="1"/>
    <col min="2" max="2" width="19.7109375" style="65" customWidth="1"/>
    <col min="3" max="3" width="43.140625" style="65" customWidth="1"/>
    <col min="4" max="4" width="28.42578125" style="65" customWidth="1"/>
    <col min="5" max="5" width="36.42578125" style="65" customWidth="1"/>
    <col min="6" max="7" width="22.140625" style="65" customWidth="1"/>
    <col min="8" max="8" width="49.85546875" style="65" customWidth="1"/>
    <col min="9" max="9" width="17.85546875" style="65" customWidth="1"/>
    <col min="10" max="10" width="23.28515625" style="65" customWidth="1"/>
    <col min="11" max="11" width="15.140625" style="65" customWidth="1"/>
    <col min="12" max="12" width="26.7109375" style="65" customWidth="1"/>
    <col min="13" max="13" width="12.7109375" style="65" customWidth="1"/>
    <col min="14" max="14" width="11.140625" style="65" customWidth="1"/>
    <col min="15" max="15" width="12.7109375" style="65" customWidth="1"/>
    <col min="16" max="16" width="11.42578125" style="65" customWidth="1"/>
    <col min="17" max="17" width="12.85546875" style="65" customWidth="1"/>
    <col min="18" max="18" width="10.42578125" style="65" customWidth="1"/>
    <col min="19" max="19" width="15.5703125" style="65" customWidth="1"/>
    <col min="20" max="16384" width="9.140625" style="65"/>
  </cols>
  <sheetData>
    <row r="1" spans="1:20" ht="15.75">
      <c r="A1" s="271" t="s">
        <v>937</v>
      </c>
      <c r="B1" s="271"/>
      <c r="C1" s="271"/>
      <c r="D1" s="271"/>
      <c r="E1" s="271"/>
      <c r="F1" s="271"/>
      <c r="G1" s="271"/>
      <c r="H1" s="271"/>
      <c r="I1" s="271"/>
      <c r="J1" s="271"/>
      <c r="K1" s="272"/>
      <c r="L1" s="272"/>
      <c r="M1" s="272"/>
      <c r="N1" s="272"/>
      <c r="O1" s="272"/>
      <c r="P1" s="272"/>
      <c r="Q1" s="272"/>
      <c r="R1" s="272"/>
      <c r="S1" s="272"/>
      <c r="T1" s="272"/>
    </row>
    <row r="3" spans="1:20" ht="42.75" customHeight="1">
      <c r="A3" s="227" t="s">
        <v>0</v>
      </c>
      <c r="B3" s="227" t="s">
        <v>1</v>
      </c>
      <c r="C3" s="227" t="s">
        <v>2</v>
      </c>
      <c r="D3" s="227" t="s">
        <v>3</v>
      </c>
      <c r="E3" s="227" t="s">
        <v>4</v>
      </c>
      <c r="F3" s="227" t="s">
        <v>5</v>
      </c>
      <c r="G3" s="227" t="s">
        <v>6</v>
      </c>
      <c r="H3" s="227" t="s">
        <v>7</v>
      </c>
      <c r="I3" s="227" t="s">
        <v>8</v>
      </c>
      <c r="J3" s="227" t="s">
        <v>9</v>
      </c>
      <c r="K3" s="227"/>
      <c r="L3" s="227" t="s">
        <v>10</v>
      </c>
      <c r="M3" s="227" t="s">
        <v>11</v>
      </c>
      <c r="N3" s="227"/>
      <c r="O3" s="227" t="s">
        <v>12</v>
      </c>
      <c r="P3" s="227"/>
      <c r="Q3" s="227" t="s">
        <v>13</v>
      </c>
      <c r="R3" s="227"/>
      <c r="S3" s="228" t="s">
        <v>14</v>
      </c>
    </row>
    <row r="4" spans="1:20">
      <c r="A4" s="227"/>
      <c r="B4" s="227"/>
      <c r="C4" s="227"/>
      <c r="D4" s="227"/>
      <c r="E4" s="227"/>
      <c r="F4" s="227"/>
      <c r="G4" s="227"/>
      <c r="H4" s="227"/>
      <c r="I4" s="227"/>
      <c r="J4" s="109" t="s">
        <v>15</v>
      </c>
      <c r="K4" s="95" t="s">
        <v>16</v>
      </c>
      <c r="L4" s="227"/>
      <c r="M4" s="109">
        <v>2020</v>
      </c>
      <c r="N4" s="109">
        <v>2021</v>
      </c>
      <c r="O4" s="109">
        <v>2020</v>
      </c>
      <c r="P4" s="109">
        <v>2021</v>
      </c>
      <c r="Q4" s="109">
        <v>2020</v>
      </c>
      <c r="R4" s="109">
        <v>2021</v>
      </c>
      <c r="S4" s="228"/>
    </row>
    <row r="5" spans="1:20">
      <c r="A5" s="109" t="s">
        <v>17</v>
      </c>
      <c r="B5" s="109" t="s">
        <v>18</v>
      </c>
      <c r="C5" s="109" t="s">
        <v>19</v>
      </c>
      <c r="D5" s="109" t="s">
        <v>20</v>
      </c>
      <c r="E5" s="109" t="s">
        <v>21</v>
      </c>
      <c r="F5" s="109" t="s">
        <v>22</v>
      </c>
      <c r="G5" s="109"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ht="300">
      <c r="A6" s="108">
        <v>1</v>
      </c>
      <c r="B6" s="108" t="s">
        <v>63</v>
      </c>
      <c r="C6" s="108" t="s">
        <v>725</v>
      </c>
      <c r="D6" s="108" t="s">
        <v>412</v>
      </c>
      <c r="E6" s="108" t="s">
        <v>780</v>
      </c>
      <c r="F6" s="108" t="s">
        <v>65</v>
      </c>
      <c r="G6" s="108" t="s">
        <v>413</v>
      </c>
      <c r="H6" s="108" t="s">
        <v>414</v>
      </c>
      <c r="I6" s="108" t="s">
        <v>165</v>
      </c>
      <c r="J6" s="108" t="s">
        <v>726</v>
      </c>
      <c r="K6" s="5" t="s">
        <v>727</v>
      </c>
      <c r="L6" s="108" t="s">
        <v>415</v>
      </c>
      <c r="M6" s="108" t="s">
        <v>82</v>
      </c>
      <c r="N6" s="108" t="s">
        <v>70</v>
      </c>
      <c r="O6" s="6">
        <v>0</v>
      </c>
      <c r="P6" s="6">
        <v>0</v>
      </c>
      <c r="Q6" s="6">
        <v>0</v>
      </c>
      <c r="R6" s="6">
        <v>0</v>
      </c>
      <c r="S6" s="108" t="s">
        <v>54</v>
      </c>
    </row>
    <row r="7" spans="1:20" ht="276">
      <c r="A7" s="108">
        <v>2</v>
      </c>
      <c r="B7" s="108" t="s">
        <v>63</v>
      </c>
      <c r="C7" s="108" t="s">
        <v>729</v>
      </c>
      <c r="D7" s="108" t="s">
        <v>416</v>
      </c>
      <c r="E7" s="108" t="s">
        <v>728</v>
      </c>
      <c r="F7" s="108" t="s">
        <v>65</v>
      </c>
      <c r="G7" s="108" t="s">
        <v>417</v>
      </c>
      <c r="H7" s="108" t="s">
        <v>418</v>
      </c>
      <c r="I7" s="108" t="s">
        <v>419</v>
      </c>
      <c r="J7" s="108" t="s">
        <v>420</v>
      </c>
      <c r="K7" s="5" t="s">
        <v>730</v>
      </c>
      <c r="L7" s="108" t="s">
        <v>421</v>
      </c>
      <c r="M7" s="108" t="s">
        <v>82</v>
      </c>
      <c r="N7" s="108"/>
      <c r="O7" s="6">
        <v>23985</v>
      </c>
      <c r="P7" s="6">
        <v>0</v>
      </c>
      <c r="Q7" s="6">
        <v>23985</v>
      </c>
      <c r="R7" s="6">
        <v>0</v>
      </c>
      <c r="S7" s="108" t="s">
        <v>54</v>
      </c>
    </row>
    <row r="8" spans="1:20" ht="300">
      <c r="A8" s="108">
        <v>3</v>
      </c>
      <c r="B8" s="108" t="s">
        <v>63</v>
      </c>
      <c r="C8" s="108" t="s">
        <v>732</v>
      </c>
      <c r="D8" s="108" t="s">
        <v>64</v>
      </c>
      <c r="E8" s="108" t="s">
        <v>731</v>
      </c>
      <c r="F8" s="108" t="s">
        <v>65</v>
      </c>
      <c r="G8" s="108" t="s">
        <v>422</v>
      </c>
      <c r="H8" s="108" t="s">
        <v>423</v>
      </c>
      <c r="I8" s="108" t="s">
        <v>424</v>
      </c>
      <c r="J8" s="108" t="s">
        <v>733</v>
      </c>
      <c r="K8" s="5" t="s">
        <v>734</v>
      </c>
      <c r="L8" s="96" t="s">
        <v>425</v>
      </c>
      <c r="M8" s="108" t="s">
        <v>426</v>
      </c>
      <c r="N8" s="108"/>
      <c r="O8" s="6">
        <v>61095</v>
      </c>
      <c r="P8" s="6">
        <v>0</v>
      </c>
      <c r="Q8" s="6">
        <v>61095</v>
      </c>
      <c r="R8" s="6">
        <v>0</v>
      </c>
      <c r="S8" s="108" t="s">
        <v>54</v>
      </c>
    </row>
    <row r="9" spans="1:20" ht="192">
      <c r="A9" s="108">
        <v>4</v>
      </c>
      <c r="B9" s="108" t="s">
        <v>63</v>
      </c>
      <c r="C9" s="108" t="s">
        <v>736</v>
      </c>
      <c r="D9" s="108" t="s">
        <v>427</v>
      </c>
      <c r="E9" s="108" t="s">
        <v>735</v>
      </c>
      <c r="F9" s="108" t="s">
        <v>65</v>
      </c>
      <c r="G9" s="108" t="s">
        <v>428</v>
      </c>
      <c r="H9" s="108" t="s">
        <v>429</v>
      </c>
      <c r="I9" s="108" t="s">
        <v>250</v>
      </c>
      <c r="J9" s="108" t="s">
        <v>737</v>
      </c>
      <c r="K9" s="108" t="s">
        <v>738</v>
      </c>
      <c r="L9" s="108" t="s">
        <v>430</v>
      </c>
      <c r="M9" s="108" t="s">
        <v>431</v>
      </c>
      <c r="N9" s="108"/>
      <c r="O9" s="6">
        <v>4920</v>
      </c>
      <c r="P9" s="6">
        <v>0</v>
      </c>
      <c r="Q9" s="6">
        <v>4920</v>
      </c>
      <c r="R9" s="6">
        <v>0</v>
      </c>
      <c r="S9" s="108" t="s">
        <v>54</v>
      </c>
    </row>
    <row r="11" spans="1:20" ht="15.75">
      <c r="Q11" s="70"/>
      <c r="R11" s="71" t="s">
        <v>36</v>
      </c>
      <c r="S11" s="71" t="s">
        <v>37</v>
      </c>
    </row>
    <row r="12" spans="1:20">
      <c r="Q12" s="72" t="s">
        <v>38</v>
      </c>
      <c r="R12" s="45">
        <v>4</v>
      </c>
      <c r="S12" s="73">
        <f>Q6+Q7+Q8+Q9</f>
        <v>90000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D13" zoomScale="80" zoomScaleNormal="80" workbookViewId="0">
      <selection activeCell="A2" sqref="A2"/>
    </sheetView>
  </sheetViews>
  <sheetFormatPr defaultRowHeight="15"/>
  <cols>
    <col min="1" max="1" width="7.28515625" style="128" customWidth="1"/>
    <col min="2" max="2" width="19.42578125" style="128" bestFit="1" customWidth="1"/>
    <col min="3" max="3" width="52.28515625" style="128" customWidth="1"/>
    <col min="4" max="4" width="20.28515625" style="128" bestFit="1" customWidth="1"/>
    <col min="5" max="5" width="32.140625" style="128" customWidth="1"/>
    <col min="6" max="6" width="22.140625" style="128" customWidth="1"/>
    <col min="7" max="7" width="17" style="128" customWidth="1"/>
    <col min="8" max="8" width="49.85546875" style="128" customWidth="1"/>
    <col min="9" max="9" width="23.5703125" style="128" customWidth="1"/>
    <col min="10" max="10" width="23.28515625" style="128" customWidth="1"/>
    <col min="11" max="11" width="22" style="131" customWidth="1"/>
    <col min="12" max="12" width="26.7109375" style="128" customWidth="1"/>
    <col min="13" max="13" width="16.7109375" style="131" customWidth="1"/>
    <col min="14" max="14" width="15.5703125" style="131" customWidth="1"/>
    <col min="15" max="15" width="13.28515625" style="131" customWidth="1"/>
    <col min="16" max="16" width="17" style="131" customWidth="1"/>
    <col min="17" max="17" width="17.140625" style="128" customWidth="1"/>
    <col min="18" max="18" width="18" style="128" customWidth="1"/>
    <col min="19" max="19" width="15.5703125" style="128" customWidth="1"/>
    <col min="20" max="16384" width="9.140625" style="128"/>
  </cols>
  <sheetData>
    <row r="1" spans="1:20" ht="15.75">
      <c r="A1" s="242" t="s">
        <v>938</v>
      </c>
      <c r="B1" s="242"/>
      <c r="C1" s="242"/>
      <c r="D1" s="242"/>
      <c r="E1" s="242"/>
      <c r="F1" s="242"/>
      <c r="G1" s="242"/>
      <c r="H1" s="242"/>
      <c r="I1" s="242"/>
      <c r="J1" s="242"/>
      <c r="K1" s="244"/>
      <c r="L1" s="244"/>
      <c r="M1" s="244"/>
      <c r="N1" s="244"/>
      <c r="O1" s="244"/>
      <c r="P1" s="244"/>
      <c r="Q1" s="244"/>
      <c r="R1" s="244"/>
      <c r="S1" s="244"/>
      <c r="T1" s="244"/>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ht="15.75" thickBot="1">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36" customFormat="1" ht="264">
      <c r="A6" s="26">
        <v>1</v>
      </c>
      <c r="B6" s="107" t="s">
        <v>103</v>
      </c>
      <c r="C6" s="101" t="s">
        <v>432</v>
      </c>
      <c r="D6" s="101" t="s">
        <v>412</v>
      </c>
      <c r="E6" s="101" t="s">
        <v>433</v>
      </c>
      <c r="F6" s="102" t="s">
        <v>223</v>
      </c>
      <c r="G6" s="107" t="s">
        <v>667</v>
      </c>
      <c r="H6" s="107" t="s">
        <v>434</v>
      </c>
      <c r="I6" s="107" t="s">
        <v>668</v>
      </c>
      <c r="J6" s="107" t="s">
        <v>739</v>
      </c>
      <c r="K6" s="27" t="s">
        <v>581</v>
      </c>
      <c r="L6" s="107" t="s">
        <v>435</v>
      </c>
      <c r="M6" s="107" t="s">
        <v>436</v>
      </c>
      <c r="N6" s="107"/>
      <c r="O6" s="28">
        <v>71000</v>
      </c>
      <c r="P6" s="28">
        <v>0</v>
      </c>
      <c r="Q6" s="28">
        <v>23000</v>
      </c>
      <c r="R6" s="28">
        <v>0</v>
      </c>
      <c r="S6" s="107" t="s">
        <v>55</v>
      </c>
    </row>
    <row r="7" spans="1:20" s="36" customFormat="1" ht="264">
      <c r="A7" s="26">
        <v>2</v>
      </c>
      <c r="B7" s="107" t="s">
        <v>103</v>
      </c>
      <c r="C7" s="107" t="s">
        <v>741</v>
      </c>
      <c r="D7" s="107" t="s">
        <v>416</v>
      </c>
      <c r="E7" s="107" t="s">
        <v>740</v>
      </c>
      <c r="F7" s="107" t="s">
        <v>173</v>
      </c>
      <c r="G7" s="107" t="s">
        <v>437</v>
      </c>
      <c r="H7" s="107" t="s">
        <v>438</v>
      </c>
      <c r="I7" s="107" t="s">
        <v>439</v>
      </c>
      <c r="J7" s="107" t="s">
        <v>440</v>
      </c>
      <c r="K7" s="27" t="s">
        <v>441</v>
      </c>
      <c r="L7" s="107" t="s">
        <v>442</v>
      </c>
      <c r="M7" s="107" t="s">
        <v>443</v>
      </c>
      <c r="N7" s="107"/>
      <c r="O7" s="28">
        <v>0</v>
      </c>
      <c r="P7" s="28">
        <v>0</v>
      </c>
      <c r="Q7" s="28">
        <v>0</v>
      </c>
      <c r="R7" s="28">
        <v>0</v>
      </c>
      <c r="S7" s="107" t="s">
        <v>55</v>
      </c>
    </row>
    <row r="8" spans="1:20" s="36" customFormat="1" ht="252">
      <c r="A8" s="26">
        <v>3</v>
      </c>
      <c r="B8" s="107" t="s">
        <v>103</v>
      </c>
      <c r="C8" s="107" t="s">
        <v>741</v>
      </c>
      <c r="D8" s="107" t="s">
        <v>444</v>
      </c>
      <c r="E8" s="107" t="s">
        <v>742</v>
      </c>
      <c r="F8" s="107" t="s">
        <v>173</v>
      </c>
      <c r="G8" s="107" t="s">
        <v>445</v>
      </c>
      <c r="H8" s="107" t="s">
        <v>446</v>
      </c>
      <c r="I8" s="107" t="s">
        <v>447</v>
      </c>
      <c r="J8" s="107" t="s">
        <v>448</v>
      </c>
      <c r="K8" s="27" t="s">
        <v>449</v>
      </c>
      <c r="L8" s="107" t="s">
        <v>450</v>
      </c>
      <c r="M8" s="107" t="s">
        <v>451</v>
      </c>
      <c r="N8" s="107"/>
      <c r="O8" s="28">
        <v>40000</v>
      </c>
      <c r="P8" s="28">
        <v>0</v>
      </c>
      <c r="Q8" s="28">
        <v>40000</v>
      </c>
      <c r="R8" s="28">
        <v>0</v>
      </c>
      <c r="S8" s="107" t="s">
        <v>55</v>
      </c>
    </row>
    <row r="9" spans="1:20" s="36" customFormat="1" ht="252">
      <c r="A9" s="107">
        <v>4</v>
      </c>
      <c r="B9" s="107" t="s">
        <v>103</v>
      </c>
      <c r="C9" s="107" t="s">
        <v>741</v>
      </c>
      <c r="D9" s="107" t="s">
        <v>444</v>
      </c>
      <c r="E9" s="107" t="s">
        <v>452</v>
      </c>
      <c r="F9" s="107" t="s">
        <v>453</v>
      </c>
      <c r="G9" s="107" t="s">
        <v>454</v>
      </c>
      <c r="H9" s="107" t="s">
        <v>455</v>
      </c>
      <c r="I9" s="107" t="s">
        <v>456</v>
      </c>
      <c r="J9" s="107" t="s">
        <v>457</v>
      </c>
      <c r="K9" s="27" t="s">
        <v>458</v>
      </c>
      <c r="L9" s="107" t="s">
        <v>459</v>
      </c>
      <c r="M9" s="107" t="s">
        <v>669</v>
      </c>
      <c r="N9" s="107"/>
      <c r="O9" s="28">
        <v>10000</v>
      </c>
      <c r="P9" s="28"/>
      <c r="Q9" s="28">
        <v>10000</v>
      </c>
      <c r="R9" s="28"/>
      <c r="S9" s="107" t="s">
        <v>55</v>
      </c>
    </row>
    <row r="10" spans="1:20" ht="264">
      <c r="A10" s="97">
        <v>5</v>
      </c>
      <c r="B10" s="107" t="s">
        <v>103</v>
      </c>
      <c r="C10" s="107" t="s">
        <v>741</v>
      </c>
      <c r="D10" s="107" t="s">
        <v>416</v>
      </c>
      <c r="E10" s="107" t="s">
        <v>460</v>
      </c>
      <c r="F10" s="107" t="s">
        <v>223</v>
      </c>
      <c r="G10" s="107" t="s">
        <v>461</v>
      </c>
      <c r="H10" s="107" t="s">
        <v>462</v>
      </c>
      <c r="I10" s="107" t="s">
        <v>463</v>
      </c>
      <c r="J10" s="107" t="s">
        <v>464</v>
      </c>
      <c r="K10" s="27" t="s">
        <v>465</v>
      </c>
      <c r="L10" s="107" t="s">
        <v>425</v>
      </c>
      <c r="M10" s="107" t="s">
        <v>436</v>
      </c>
      <c r="N10" s="107"/>
      <c r="O10" s="28">
        <v>10000</v>
      </c>
      <c r="P10" s="28">
        <v>0</v>
      </c>
      <c r="Q10" s="28">
        <v>10000</v>
      </c>
      <c r="R10" s="28">
        <v>0</v>
      </c>
      <c r="S10" s="107" t="s">
        <v>55</v>
      </c>
    </row>
    <row r="11" spans="1:20" s="66" customFormat="1" ht="294.75" customHeight="1">
      <c r="A11" s="20">
        <v>6</v>
      </c>
      <c r="B11" s="20" t="s">
        <v>103</v>
      </c>
      <c r="C11" s="107" t="s">
        <v>741</v>
      </c>
      <c r="D11" s="20" t="s">
        <v>416</v>
      </c>
      <c r="E11" s="20" t="s">
        <v>743</v>
      </c>
      <c r="F11" s="20" t="s">
        <v>173</v>
      </c>
      <c r="G11" s="20" t="s">
        <v>466</v>
      </c>
      <c r="H11" s="20" t="s">
        <v>467</v>
      </c>
      <c r="I11" s="20" t="s">
        <v>670</v>
      </c>
      <c r="J11" s="20" t="s">
        <v>671</v>
      </c>
      <c r="K11" s="20" t="s">
        <v>672</v>
      </c>
      <c r="L11" s="20" t="s">
        <v>468</v>
      </c>
      <c r="M11" s="20" t="s">
        <v>436</v>
      </c>
      <c r="N11" s="20"/>
      <c r="O11" s="28">
        <v>15000</v>
      </c>
      <c r="P11" s="28">
        <v>0</v>
      </c>
      <c r="Q11" s="28">
        <v>15000</v>
      </c>
      <c r="R11" s="28">
        <v>0</v>
      </c>
      <c r="S11" s="20" t="s">
        <v>55</v>
      </c>
    </row>
    <row r="12" spans="1:20" s="146" customFormat="1" ht="267" customHeight="1">
      <c r="A12" s="20">
        <v>7</v>
      </c>
      <c r="B12" s="20" t="s">
        <v>103</v>
      </c>
      <c r="C12" s="107" t="s">
        <v>741</v>
      </c>
      <c r="D12" s="20" t="s">
        <v>416</v>
      </c>
      <c r="E12" s="20" t="s">
        <v>469</v>
      </c>
      <c r="F12" s="20" t="s">
        <v>173</v>
      </c>
      <c r="G12" s="20" t="s">
        <v>470</v>
      </c>
      <c r="H12" s="20" t="s">
        <v>471</v>
      </c>
      <c r="I12" s="20" t="s">
        <v>472</v>
      </c>
      <c r="J12" s="20" t="s">
        <v>744</v>
      </c>
      <c r="K12" s="20" t="s">
        <v>673</v>
      </c>
      <c r="L12" s="20" t="s">
        <v>468</v>
      </c>
      <c r="M12" s="20" t="s">
        <v>451</v>
      </c>
      <c r="N12" s="20"/>
      <c r="O12" s="28">
        <v>12000</v>
      </c>
      <c r="P12" s="28">
        <v>0</v>
      </c>
      <c r="Q12" s="28">
        <v>12000</v>
      </c>
      <c r="R12" s="28">
        <v>0</v>
      </c>
      <c r="S12" s="20" t="s">
        <v>55</v>
      </c>
    </row>
    <row r="13" spans="1:20">
      <c r="A13" s="104"/>
      <c r="B13" s="104"/>
      <c r="C13" s="104"/>
      <c r="D13" s="104"/>
      <c r="E13" s="104"/>
      <c r="F13" s="104"/>
      <c r="G13" s="104"/>
      <c r="H13" s="104"/>
      <c r="I13" s="104"/>
      <c r="J13" s="104"/>
      <c r="K13" s="104"/>
      <c r="L13" s="104"/>
      <c r="M13" s="104"/>
      <c r="N13" s="104"/>
      <c r="O13" s="104"/>
      <c r="P13" s="111"/>
      <c r="Q13" s="111"/>
      <c r="R13" s="111"/>
      <c r="S13" s="104"/>
    </row>
    <row r="14" spans="1:20" ht="15.75">
      <c r="A14" s="103"/>
      <c r="B14" s="103"/>
      <c r="C14" s="103"/>
      <c r="D14" s="103"/>
      <c r="E14" s="103"/>
      <c r="F14" s="103"/>
      <c r="G14" s="103"/>
      <c r="H14" s="103"/>
      <c r="I14" s="103"/>
      <c r="J14" s="103"/>
      <c r="K14" s="103"/>
      <c r="L14" s="103"/>
      <c r="M14" s="103"/>
      <c r="N14" s="103"/>
      <c r="O14" s="103"/>
      <c r="P14" s="70"/>
      <c r="Q14" s="105" t="s">
        <v>36</v>
      </c>
      <c r="R14" s="105" t="s">
        <v>37</v>
      </c>
      <c r="S14" s="103"/>
    </row>
    <row r="15" spans="1:20">
      <c r="A15" s="103"/>
      <c r="B15" s="103"/>
      <c r="C15" s="103"/>
      <c r="D15" s="103"/>
      <c r="E15" s="103"/>
      <c r="F15" s="103"/>
      <c r="G15" s="103"/>
      <c r="H15" s="103"/>
      <c r="I15" s="103"/>
      <c r="J15" s="103"/>
      <c r="K15" s="103"/>
      <c r="L15" s="103"/>
      <c r="M15" s="103"/>
      <c r="N15" s="103"/>
      <c r="O15" s="103"/>
      <c r="P15" s="72" t="s">
        <v>38</v>
      </c>
      <c r="Q15" s="97">
        <v>7</v>
      </c>
      <c r="R15" s="98">
        <f>Q6+Q7+Q8+Q9+Q10+Q11+Q12</f>
        <v>110000</v>
      </c>
      <c r="S15" s="103"/>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zoomScale="80" zoomScaleNormal="80" workbookViewId="0">
      <pane ySplit="3" topLeftCell="A10" activePane="bottomLeft" state="frozen"/>
      <selection activeCell="A3" sqref="A3"/>
      <selection pane="bottomLeft" activeCell="E10" sqref="E10"/>
    </sheetView>
  </sheetViews>
  <sheetFormatPr defaultRowHeight="15"/>
  <cols>
    <col min="1" max="1" width="9.28515625" style="128" bestFit="1" customWidth="1"/>
    <col min="2" max="2" width="14.85546875" style="128" customWidth="1"/>
    <col min="3" max="3" width="38.85546875" style="128" customWidth="1"/>
    <col min="4" max="4" width="14.7109375" style="128" customWidth="1"/>
    <col min="5" max="5" width="30" style="128" customWidth="1"/>
    <col min="6" max="6" width="17.28515625" style="128" customWidth="1"/>
    <col min="7" max="7" width="23" style="128" customWidth="1"/>
    <col min="8" max="8" width="25.85546875" style="128" customWidth="1"/>
    <col min="9" max="9" width="15.140625" style="128" customWidth="1"/>
    <col min="10" max="10" width="16.28515625" style="128" customWidth="1"/>
    <col min="11" max="11" width="9.140625" style="128"/>
    <col min="12" max="12" width="20.85546875" style="128" customWidth="1"/>
    <col min="13" max="13" width="9.28515625" style="128" bestFit="1" customWidth="1"/>
    <col min="14" max="14" width="7.7109375" style="128" customWidth="1"/>
    <col min="15" max="15" width="12.7109375" style="128" bestFit="1" customWidth="1"/>
    <col min="16" max="17" width="9.28515625" style="128" bestFit="1" customWidth="1"/>
    <col min="18" max="18" width="13.140625" style="128" bestFit="1" customWidth="1"/>
    <col min="19" max="19" width="13.85546875" style="128" customWidth="1"/>
    <col min="20" max="16384" width="9.140625" style="128"/>
  </cols>
  <sheetData>
    <row r="1" spans="1:20" ht="15.75">
      <c r="A1" s="242" t="s">
        <v>939</v>
      </c>
      <c r="B1" s="242"/>
      <c r="C1" s="242"/>
      <c r="D1" s="242"/>
      <c r="E1" s="242"/>
      <c r="F1" s="242"/>
      <c r="G1" s="242"/>
      <c r="H1" s="242"/>
      <c r="I1" s="242"/>
      <c r="J1" s="242"/>
      <c r="K1" s="244"/>
      <c r="L1" s="244"/>
      <c r="M1" s="244"/>
      <c r="N1" s="244"/>
      <c r="O1" s="244"/>
      <c r="P1" s="244"/>
      <c r="Q1" s="244"/>
      <c r="R1" s="244"/>
      <c r="S1" s="244"/>
      <c r="T1" s="244"/>
    </row>
    <row r="2" spans="1:20">
      <c r="K2" s="131"/>
      <c r="M2" s="131"/>
      <c r="N2" s="131"/>
      <c r="O2" s="131"/>
      <c r="P2" s="131"/>
    </row>
    <row r="3" spans="1:20" ht="69"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ht="24">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8" customFormat="1" ht="408">
      <c r="A6" s="16">
        <v>1</v>
      </c>
      <c r="B6" s="108" t="s">
        <v>63</v>
      </c>
      <c r="C6" s="7" t="s">
        <v>745</v>
      </c>
      <c r="D6" s="108" t="s">
        <v>64</v>
      </c>
      <c r="E6" s="108" t="s">
        <v>519</v>
      </c>
      <c r="F6" s="108" t="s">
        <v>746</v>
      </c>
      <c r="G6" s="108" t="s">
        <v>517</v>
      </c>
      <c r="H6" s="108" t="s">
        <v>747</v>
      </c>
      <c r="I6" s="108" t="s">
        <v>165</v>
      </c>
      <c r="J6" s="108" t="s">
        <v>521</v>
      </c>
      <c r="K6" s="5" t="s">
        <v>458</v>
      </c>
      <c r="L6" s="108" t="s">
        <v>518</v>
      </c>
      <c r="M6" s="108" t="s">
        <v>82</v>
      </c>
      <c r="N6" s="108" t="s">
        <v>70</v>
      </c>
      <c r="O6" s="6">
        <v>8000</v>
      </c>
      <c r="P6" s="6">
        <v>0</v>
      </c>
      <c r="Q6" s="6">
        <v>4000</v>
      </c>
      <c r="R6" s="6">
        <v>0</v>
      </c>
      <c r="S6" s="7" t="s">
        <v>56</v>
      </c>
    </row>
    <row r="7" spans="1:20" s="8" customFormat="1" ht="408">
      <c r="A7" s="16">
        <v>2</v>
      </c>
      <c r="B7" s="108" t="s">
        <v>63</v>
      </c>
      <c r="C7" s="7" t="s">
        <v>749</v>
      </c>
      <c r="D7" s="108" t="s">
        <v>524</v>
      </c>
      <c r="E7" s="108" t="s">
        <v>748</v>
      </c>
      <c r="F7" s="108" t="s">
        <v>746</v>
      </c>
      <c r="G7" s="194" t="s">
        <v>522</v>
      </c>
      <c r="H7" s="108" t="s">
        <v>525</v>
      </c>
      <c r="I7" s="108" t="s">
        <v>523</v>
      </c>
      <c r="J7" s="108" t="s">
        <v>526</v>
      </c>
      <c r="K7" s="5" t="s">
        <v>940</v>
      </c>
      <c r="L7" s="108" t="s">
        <v>518</v>
      </c>
      <c r="M7" s="108" t="s">
        <v>82</v>
      </c>
      <c r="N7" s="108"/>
      <c r="O7" s="6">
        <v>46000</v>
      </c>
      <c r="P7" s="6">
        <v>0</v>
      </c>
      <c r="Q7" s="6">
        <v>40000</v>
      </c>
      <c r="R7" s="6">
        <v>0</v>
      </c>
      <c r="S7" s="7" t="s">
        <v>56</v>
      </c>
    </row>
    <row r="8" spans="1:20" s="8" customFormat="1" ht="300">
      <c r="A8" s="16">
        <v>3</v>
      </c>
      <c r="B8" s="108" t="s">
        <v>63</v>
      </c>
      <c r="C8" s="7" t="s">
        <v>530</v>
      </c>
      <c r="D8" s="108" t="s">
        <v>524</v>
      </c>
      <c r="E8" s="108" t="s">
        <v>750</v>
      </c>
      <c r="F8" s="108" t="s">
        <v>520</v>
      </c>
      <c r="G8" s="108" t="s">
        <v>527</v>
      </c>
      <c r="H8" s="108" t="s">
        <v>559</v>
      </c>
      <c r="I8" s="108" t="s">
        <v>528</v>
      </c>
      <c r="J8" s="108" t="s">
        <v>531</v>
      </c>
      <c r="K8" s="5" t="s">
        <v>532</v>
      </c>
      <c r="L8" s="108" t="s">
        <v>529</v>
      </c>
      <c r="M8" s="108" t="s">
        <v>82</v>
      </c>
      <c r="N8" s="108" t="s">
        <v>70</v>
      </c>
      <c r="O8" s="6">
        <v>6000</v>
      </c>
      <c r="P8" s="6">
        <v>0</v>
      </c>
      <c r="Q8" s="6">
        <v>6000</v>
      </c>
      <c r="R8" s="6">
        <v>0</v>
      </c>
      <c r="S8" s="7" t="s">
        <v>56</v>
      </c>
    </row>
    <row r="9" spans="1:20" s="8" customFormat="1" ht="348">
      <c r="A9" s="16">
        <v>4</v>
      </c>
      <c r="B9" s="108" t="s">
        <v>63</v>
      </c>
      <c r="C9" s="68" t="s">
        <v>753</v>
      </c>
      <c r="D9" s="108" t="s">
        <v>524</v>
      </c>
      <c r="E9" s="108" t="s">
        <v>752</v>
      </c>
      <c r="F9" s="108" t="s">
        <v>520</v>
      </c>
      <c r="G9" s="108" t="s">
        <v>751</v>
      </c>
      <c r="H9" s="108" t="s">
        <v>551</v>
      </c>
      <c r="I9" s="108" t="s">
        <v>528</v>
      </c>
      <c r="J9" s="108" t="s">
        <v>531</v>
      </c>
      <c r="K9" s="5" t="s">
        <v>552</v>
      </c>
      <c r="L9" s="108" t="s">
        <v>533</v>
      </c>
      <c r="M9" s="108" t="s">
        <v>82</v>
      </c>
      <c r="N9" s="108" t="s">
        <v>70</v>
      </c>
      <c r="O9" s="6">
        <v>9000</v>
      </c>
      <c r="P9" s="6">
        <v>0</v>
      </c>
      <c r="Q9" s="6">
        <v>9000</v>
      </c>
      <c r="R9" s="6">
        <v>0</v>
      </c>
      <c r="S9" s="7" t="s">
        <v>56</v>
      </c>
    </row>
    <row r="10" spans="1:20" s="8" customFormat="1" ht="409.5">
      <c r="A10" s="108">
        <v>5</v>
      </c>
      <c r="B10" s="108" t="s">
        <v>63</v>
      </c>
      <c r="C10" s="108" t="s">
        <v>556</v>
      </c>
      <c r="D10" s="108" t="s">
        <v>524</v>
      </c>
      <c r="E10" s="108" t="s">
        <v>754</v>
      </c>
      <c r="F10" s="108" t="s">
        <v>520</v>
      </c>
      <c r="G10" s="108" t="s">
        <v>553</v>
      </c>
      <c r="H10" s="108" t="s">
        <v>557</v>
      </c>
      <c r="I10" s="108" t="s">
        <v>554</v>
      </c>
      <c r="J10" s="108" t="s">
        <v>558</v>
      </c>
      <c r="K10" s="5" t="s">
        <v>941</v>
      </c>
      <c r="L10" s="108" t="s">
        <v>555</v>
      </c>
      <c r="M10" s="108" t="s">
        <v>82</v>
      </c>
      <c r="N10" s="108" t="s">
        <v>70</v>
      </c>
      <c r="O10" s="6">
        <v>106000</v>
      </c>
      <c r="P10" s="6">
        <v>0</v>
      </c>
      <c r="Q10" s="6">
        <v>106000</v>
      </c>
      <c r="R10" s="6">
        <v>0</v>
      </c>
      <c r="S10" s="108" t="s">
        <v>56</v>
      </c>
    </row>
    <row r="12" spans="1:20">
      <c r="P12" s="205"/>
      <c r="Q12" s="206" t="s">
        <v>36</v>
      </c>
      <c r="R12" s="206" t="s">
        <v>37</v>
      </c>
    </row>
    <row r="13" spans="1:20">
      <c r="P13" s="15" t="s">
        <v>38</v>
      </c>
      <c r="Q13" s="154">
        <v>5</v>
      </c>
      <c r="R13" s="13">
        <f>Q6+Q7+Q8+Q9+Q10</f>
        <v>165000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4"/>
  <sheetViews>
    <sheetView tabSelected="1" zoomScale="70" zoomScaleNormal="70" workbookViewId="0">
      <selection sqref="A1:T1"/>
    </sheetView>
  </sheetViews>
  <sheetFormatPr defaultRowHeight="15"/>
  <cols>
    <col min="1" max="1" width="5.140625" customWidth="1"/>
    <col min="2" max="2" width="12.140625" customWidth="1"/>
    <col min="3" max="3" width="56.42578125" customWidth="1"/>
    <col min="4" max="4" width="25" customWidth="1"/>
    <col min="5" max="5" width="41.7109375" customWidth="1"/>
    <col min="6" max="6" width="17.140625" customWidth="1"/>
    <col min="7" max="7" width="15.7109375" style="178" customWidth="1"/>
    <col min="8" max="8" width="29.28515625" customWidth="1"/>
    <col min="9" max="9" width="10.42578125" customWidth="1"/>
    <col min="10" max="10" width="16.85546875" customWidth="1"/>
    <col min="11" max="11" width="11.5703125" customWidth="1"/>
    <col min="12" max="12" width="13.5703125" customWidth="1"/>
    <col min="13" max="13" width="11" customWidth="1"/>
    <col min="14" max="14" width="10.7109375" customWidth="1"/>
    <col min="15" max="15" width="11.28515625" customWidth="1"/>
    <col min="16" max="16" width="10.140625" customWidth="1"/>
    <col min="17" max="17" width="15.5703125" customWidth="1"/>
    <col min="18" max="18" width="18" customWidth="1"/>
    <col min="19" max="19" width="18.1406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0" ht="15.75" customHeight="1">
      <c r="A1" s="273" t="s">
        <v>961</v>
      </c>
      <c r="B1" s="273"/>
      <c r="C1" s="273"/>
      <c r="D1" s="273"/>
      <c r="E1" s="273"/>
      <c r="F1" s="273"/>
      <c r="G1" s="273"/>
      <c r="H1" s="273"/>
      <c r="I1" s="273"/>
      <c r="J1" s="273"/>
      <c r="K1" s="274"/>
      <c r="L1" s="274"/>
      <c r="M1" s="274"/>
      <c r="N1" s="274"/>
      <c r="O1" s="274"/>
      <c r="P1" s="274"/>
      <c r="Q1" s="274"/>
      <c r="R1" s="274"/>
      <c r="S1" s="274"/>
      <c r="T1" s="274"/>
    </row>
    <row r="3" spans="1:20" ht="36.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ht="26.25" customHeight="1">
      <c r="A4" s="235"/>
      <c r="B4" s="235"/>
      <c r="C4" s="235"/>
      <c r="D4" s="235"/>
      <c r="E4" s="235"/>
      <c r="F4" s="235"/>
      <c r="G4" s="235"/>
      <c r="H4" s="235"/>
      <c r="I4" s="235"/>
      <c r="J4" s="173" t="s">
        <v>15</v>
      </c>
      <c r="K4" s="99" t="s">
        <v>16</v>
      </c>
      <c r="L4" s="235"/>
      <c r="M4" s="173">
        <v>2020</v>
      </c>
      <c r="N4" s="173">
        <v>2021</v>
      </c>
      <c r="O4" s="173">
        <v>2020</v>
      </c>
      <c r="P4" s="173">
        <v>2021</v>
      </c>
      <c r="Q4" s="173">
        <v>2020</v>
      </c>
      <c r="R4" s="173">
        <v>2021</v>
      </c>
      <c r="S4" s="231"/>
    </row>
    <row r="5" spans="1:20" ht="14.25" customHeight="1">
      <c r="A5" s="170" t="s">
        <v>17</v>
      </c>
      <c r="B5" s="170" t="s">
        <v>18</v>
      </c>
      <c r="C5" s="170" t="s">
        <v>19</v>
      </c>
      <c r="D5" s="170" t="s">
        <v>20</v>
      </c>
      <c r="E5" s="170" t="s">
        <v>21</v>
      </c>
      <c r="F5" s="170" t="s">
        <v>22</v>
      </c>
      <c r="G5" s="174" t="s">
        <v>23</v>
      </c>
      <c r="H5" s="170" t="s">
        <v>24</v>
      </c>
      <c r="I5" s="170" t="s">
        <v>25</v>
      </c>
      <c r="J5" s="170" t="s">
        <v>26</v>
      </c>
      <c r="K5" s="95" t="s">
        <v>27</v>
      </c>
      <c r="L5" s="170" t="s">
        <v>28</v>
      </c>
      <c r="M5" s="170" t="s">
        <v>29</v>
      </c>
      <c r="N5" s="170" t="s">
        <v>30</v>
      </c>
      <c r="O5" s="170" t="s">
        <v>31</v>
      </c>
      <c r="P5" s="170" t="s">
        <v>32</v>
      </c>
      <c r="Q5" s="170" t="s">
        <v>33</v>
      </c>
      <c r="R5" s="170" t="s">
        <v>34</v>
      </c>
      <c r="S5" s="171" t="s">
        <v>35</v>
      </c>
    </row>
    <row r="6" spans="1:20" s="177" customFormat="1" ht="201" customHeight="1">
      <c r="A6" s="175">
        <v>1</v>
      </c>
      <c r="B6" s="115" t="s">
        <v>371</v>
      </c>
      <c r="C6" s="115" t="s">
        <v>828</v>
      </c>
      <c r="D6" s="115" t="s">
        <v>829</v>
      </c>
      <c r="E6" s="115" t="s">
        <v>830</v>
      </c>
      <c r="F6" s="115" t="s">
        <v>746</v>
      </c>
      <c r="G6" s="107" t="s">
        <v>831</v>
      </c>
      <c r="H6" s="115" t="s">
        <v>832</v>
      </c>
      <c r="I6" s="115" t="s">
        <v>833</v>
      </c>
      <c r="J6" s="115" t="s">
        <v>834</v>
      </c>
      <c r="K6" s="37" t="s">
        <v>458</v>
      </c>
      <c r="L6" s="115" t="s">
        <v>835</v>
      </c>
      <c r="M6" s="175" t="s">
        <v>151</v>
      </c>
      <c r="N6" s="175"/>
      <c r="O6" s="176">
        <v>20000</v>
      </c>
      <c r="P6" s="176">
        <v>0</v>
      </c>
      <c r="Q6" s="176">
        <v>20000</v>
      </c>
      <c r="R6" s="176">
        <v>0</v>
      </c>
      <c r="S6" s="115" t="s">
        <v>57</v>
      </c>
    </row>
    <row r="7" spans="1:20" s="177" customFormat="1" ht="219.75" customHeight="1">
      <c r="A7" s="107">
        <v>2</v>
      </c>
      <c r="B7" s="107" t="s">
        <v>371</v>
      </c>
      <c r="C7" s="107" t="s">
        <v>836</v>
      </c>
      <c r="D7" s="107" t="s">
        <v>178</v>
      </c>
      <c r="E7" s="115" t="s">
        <v>830</v>
      </c>
      <c r="F7" s="115" t="s">
        <v>746</v>
      </c>
      <c r="G7" s="107" t="s">
        <v>837</v>
      </c>
      <c r="H7" s="115" t="s">
        <v>838</v>
      </c>
      <c r="I7" s="92" t="s">
        <v>839</v>
      </c>
      <c r="J7" s="107" t="s">
        <v>840</v>
      </c>
      <c r="K7" s="27" t="s">
        <v>841</v>
      </c>
      <c r="L7" s="107" t="s">
        <v>842</v>
      </c>
      <c r="M7" s="107" t="s">
        <v>843</v>
      </c>
      <c r="N7" s="107"/>
      <c r="O7" s="28">
        <v>5000</v>
      </c>
      <c r="P7" s="28">
        <v>0</v>
      </c>
      <c r="Q7" s="28">
        <v>5000</v>
      </c>
      <c r="R7" s="28">
        <v>0</v>
      </c>
      <c r="S7" s="107" t="s">
        <v>57</v>
      </c>
    </row>
    <row r="8" spans="1:20" s="177" customFormat="1" ht="220.5" customHeight="1">
      <c r="A8" s="107">
        <v>3</v>
      </c>
      <c r="B8" s="107" t="s">
        <v>371</v>
      </c>
      <c r="C8" s="107" t="s">
        <v>844</v>
      </c>
      <c r="D8" s="107" t="s">
        <v>178</v>
      </c>
      <c r="E8" s="107" t="s">
        <v>845</v>
      </c>
      <c r="F8" s="115" t="s">
        <v>746</v>
      </c>
      <c r="G8" s="107" t="s">
        <v>846</v>
      </c>
      <c r="H8" s="107" t="s">
        <v>847</v>
      </c>
      <c r="I8" s="107" t="s">
        <v>839</v>
      </c>
      <c r="J8" s="107" t="s">
        <v>848</v>
      </c>
      <c r="K8" s="27" t="s">
        <v>849</v>
      </c>
      <c r="L8" s="107" t="s">
        <v>850</v>
      </c>
      <c r="M8" s="107" t="s">
        <v>184</v>
      </c>
      <c r="N8" s="107"/>
      <c r="O8" s="28">
        <v>5000</v>
      </c>
      <c r="P8" s="28">
        <v>0</v>
      </c>
      <c r="Q8" s="28">
        <v>5000</v>
      </c>
      <c r="R8" s="28">
        <v>0</v>
      </c>
      <c r="S8" s="107" t="s">
        <v>57</v>
      </c>
    </row>
    <row r="9" spans="1:20" s="177" customFormat="1" ht="264" customHeight="1">
      <c r="A9" s="115">
        <v>4</v>
      </c>
      <c r="B9" s="115" t="s">
        <v>371</v>
      </c>
      <c r="C9" s="115" t="s">
        <v>851</v>
      </c>
      <c r="D9" s="115" t="s">
        <v>178</v>
      </c>
      <c r="E9" s="115" t="s">
        <v>852</v>
      </c>
      <c r="F9" s="115" t="s">
        <v>746</v>
      </c>
      <c r="G9" s="107" t="s">
        <v>853</v>
      </c>
      <c r="H9" s="115" t="s">
        <v>854</v>
      </c>
      <c r="I9" s="115" t="s">
        <v>855</v>
      </c>
      <c r="J9" s="115" t="s">
        <v>856</v>
      </c>
      <c r="K9" s="37" t="s">
        <v>857</v>
      </c>
      <c r="L9" s="115" t="s">
        <v>415</v>
      </c>
      <c r="M9" s="107" t="s">
        <v>184</v>
      </c>
      <c r="N9" s="115"/>
      <c r="O9" s="31">
        <v>25000</v>
      </c>
      <c r="P9" s="31">
        <v>0</v>
      </c>
      <c r="Q9" s="31">
        <v>25000</v>
      </c>
      <c r="R9" s="31">
        <v>0</v>
      </c>
      <c r="S9" s="115" t="s">
        <v>57</v>
      </c>
    </row>
    <row r="10" spans="1:20" s="177" customFormat="1" ht="253.5" customHeight="1">
      <c r="A10" s="115">
        <v>5</v>
      </c>
      <c r="B10" s="115" t="s">
        <v>371</v>
      </c>
      <c r="C10" s="115" t="s">
        <v>851</v>
      </c>
      <c r="D10" s="115" t="s">
        <v>178</v>
      </c>
      <c r="E10" s="115" t="s">
        <v>858</v>
      </c>
      <c r="F10" s="115" t="s">
        <v>746</v>
      </c>
      <c r="G10" s="107" t="s">
        <v>859</v>
      </c>
      <c r="H10" s="115" t="s">
        <v>860</v>
      </c>
      <c r="I10" s="115" t="s">
        <v>861</v>
      </c>
      <c r="J10" s="115" t="s">
        <v>862</v>
      </c>
      <c r="K10" s="37" t="s">
        <v>863</v>
      </c>
      <c r="L10" s="115" t="s">
        <v>864</v>
      </c>
      <c r="M10" s="115" t="s">
        <v>865</v>
      </c>
      <c r="N10" s="115"/>
      <c r="O10" s="31">
        <v>5000</v>
      </c>
      <c r="P10" s="31">
        <v>0</v>
      </c>
      <c r="Q10" s="31">
        <v>5000</v>
      </c>
      <c r="R10" s="31">
        <v>0</v>
      </c>
      <c r="S10" s="115" t="s">
        <v>57</v>
      </c>
    </row>
    <row r="11" spans="1:20" s="177" customFormat="1" ht="229.5" customHeight="1">
      <c r="A11" s="115">
        <v>6</v>
      </c>
      <c r="B11" s="115" t="s">
        <v>371</v>
      </c>
      <c r="C11" s="115" t="s">
        <v>866</v>
      </c>
      <c r="D11" s="115" t="s">
        <v>178</v>
      </c>
      <c r="E11" s="115" t="s">
        <v>867</v>
      </c>
      <c r="F11" s="115" t="s">
        <v>868</v>
      </c>
      <c r="G11" s="107" t="s">
        <v>869</v>
      </c>
      <c r="H11" s="115" t="s">
        <v>870</v>
      </c>
      <c r="I11" s="115" t="s">
        <v>839</v>
      </c>
      <c r="J11" s="115" t="s">
        <v>871</v>
      </c>
      <c r="K11" s="37" t="s">
        <v>872</v>
      </c>
      <c r="L11" s="115" t="s">
        <v>873</v>
      </c>
      <c r="M11" s="115" t="s">
        <v>874</v>
      </c>
      <c r="N11" s="115"/>
      <c r="O11" s="31">
        <v>5000</v>
      </c>
      <c r="P11" s="31">
        <v>0</v>
      </c>
      <c r="Q11" s="31">
        <v>5000</v>
      </c>
      <c r="R11" s="31">
        <v>0</v>
      </c>
      <c r="S11" s="115" t="s">
        <v>57</v>
      </c>
    </row>
    <row r="12" spans="1:20" s="177" customFormat="1" ht="257.25" customHeight="1">
      <c r="A12" s="115">
        <v>7</v>
      </c>
      <c r="B12" s="115" t="s">
        <v>371</v>
      </c>
      <c r="C12" s="115" t="s">
        <v>875</v>
      </c>
      <c r="D12" s="115" t="s">
        <v>178</v>
      </c>
      <c r="E12" s="115" t="s">
        <v>845</v>
      </c>
      <c r="F12" s="115" t="s">
        <v>746</v>
      </c>
      <c r="G12" s="107" t="s">
        <v>876</v>
      </c>
      <c r="H12" s="115" t="s">
        <v>877</v>
      </c>
      <c r="I12" s="115" t="s">
        <v>244</v>
      </c>
      <c r="J12" s="115" t="s">
        <v>878</v>
      </c>
      <c r="K12" s="37" t="s">
        <v>879</v>
      </c>
      <c r="L12" s="115" t="s">
        <v>864</v>
      </c>
      <c r="M12" s="115" t="s">
        <v>880</v>
      </c>
      <c r="N12" s="115"/>
      <c r="O12" s="31">
        <v>28000</v>
      </c>
      <c r="P12" s="31">
        <v>0</v>
      </c>
      <c r="Q12" s="31">
        <v>28000</v>
      </c>
      <c r="R12" s="31">
        <v>0</v>
      </c>
      <c r="S12" s="115" t="s">
        <v>57</v>
      </c>
    </row>
    <row r="13" spans="1:20" s="177" customFormat="1" ht="276">
      <c r="A13" s="115">
        <v>8</v>
      </c>
      <c r="B13" s="115" t="s">
        <v>371</v>
      </c>
      <c r="C13" s="115" t="s">
        <v>875</v>
      </c>
      <c r="D13" s="115" t="s">
        <v>178</v>
      </c>
      <c r="E13" s="115" t="s">
        <v>845</v>
      </c>
      <c r="F13" s="115" t="s">
        <v>881</v>
      </c>
      <c r="G13" s="107" t="s">
        <v>882</v>
      </c>
      <c r="H13" s="115" t="s">
        <v>877</v>
      </c>
      <c r="I13" s="115" t="s">
        <v>883</v>
      </c>
      <c r="J13" s="115" t="s">
        <v>884</v>
      </c>
      <c r="K13" s="37" t="s">
        <v>885</v>
      </c>
      <c r="L13" s="115" t="s">
        <v>864</v>
      </c>
      <c r="M13" s="115" t="s">
        <v>886</v>
      </c>
      <c r="N13" s="115"/>
      <c r="O13" s="31">
        <v>55000</v>
      </c>
      <c r="P13" s="31">
        <v>0</v>
      </c>
      <c r="Q13" s="31">
        <v>55000</v>
      </c>
      <c r="R13" s="31">
        <v>0</v>
      </c>
      <c r="S13" s="115" t="s">
        <v>57</v>
      </c>
    </row>
    <row r="14" spans="1:20" s="177" customFormat="1" ht="228">
      <c r="A14" s="115">
        <v>9</v>
      </c>
      <c r="B14" s="115" t="s">
        <v>371</v>
      </c>
      <c r="C14" s="115" t="s">
        <v>828</v>
      </c>
      <c r="D14" s="115" t="s">
        <v>427</v>
      </c>
      <c r="E14" s="107" t="s">
        <v>867</v>
      </c>
      <c r="F14" s="107" t="s">
        <v>887</v>
      </c>
      <c r="G14" s="107" t="s">
        <v>888</v>
      </c>
      <c r="H14" s="115" t="s">
        <v>832</v>
      </c>
      <c r="I14" s="115" t="s">
        <v>889</v>
      </c>
      <c r="J14" s="115" t="s">
        <v>890</v>
      </c>
      <c r="K14" s="37" t="s">
        <v>891</v>
      </c>
      <c r="L14" s="115" t="s">
        <v>892</v>
      </c>
      <c r="M14" s="115" t="s">
        <v>893</v>
      </c>
      <c r="N14" s="115"/>
      <c r="O14" s="31">
        <v>2000</v>
      </c>
      <c r="P14" s="31">
        <v>0</v>
      </c>
      <c r="Q14" s="31">
        <v>2000</v>
      </c>
      <c r="R14" s="31">
        <v>0</v>
      </c>
      <c r="S14" s="115" t="s">
        <v>57</v>
      </c>
    </row>
    <row r="15" spans="1:20" s="177" customFormat="1" ht="320.25" customHeight="1">
      <c r="A15" s="107">
        <v>10</v>
      </c>
      <c r="B15" s="107" t="s">
        <v>371</v>
      </c>
      <c r="C15" s="107" t="s">
        <v>894</v>
      </c>
      <c r="D15" s="107" t="s">
        <v>895</v>
      </c>
      <c r="E15" s="107" t="s">
        <v>896</v>
      </c>
      <c r="F15" s="115" t="s">
        <v>881</v>
      </c>
      <c r="G15" s="107" t="s">
        <v>897</v>
      </c>
      <c r="H15" s="107" t="s">
        <v>898</v>
      </c>
      <c r="I15" s="107" t="s">
        <v>402</v>
      </c>
      <c r="J15" s="107" t="s">
        <v>899</v>
      </c>
      <c r="K15" s="27" t="s">
        <v>900</v>
      </c>
      <c r="L15" s="107" t="s">
        <v>901</v>
      </c>
      <c r="M15" s="107" t="s">
        <v>865</v>
      </c>
      <c r="N15" s="107"/>
      <c r="O15" s="28">
        <v>10000</v>
      </c>
      <c r="P15" s="28">
        <v>0</v>
      </c>
      <c r="Q15" s="28">
        <v>0</v>
      </c>
      <c r="R15" s="28">
        <v>0</v>
      </c>
      <c r="S15" s="107" t="s">
        <v>57</v>
      </c>
    </row>
    <row r="16" spans="1:20" s="177" customFormat="1" ht="254.25" customHeight="1">
      <c r="A16" s="107">
        <v>11</v>
      </c>
      <c r="B16" s="107" t="s">
        <v>371</v>
      </c>
      <c r="C16" s="107" t="s">
        <v>875</v>
      </c>
      <c r="D16" s="107" t="s">
        <v>178</v>
      </c>
      <c r="E16" s="107" t="s">
        <v>902</v>
      </c>
      <c r="F16" s="115" t="s">
        <v>881</v>
      </c>
      <c r="G16" s="107" t="s">
        <v>323</v>
      </c>
      <c r="H16" s="107" t="s">
        <v>903</v>
      </c>
      <c r="I16" s="107" t="s">
        <v>165</v>
      </c>
      <c r="J16" s="107" t="s">
        <v>165</v>
      </c>
      <c r="K16" s="27" t="s">
        <v>458</v>
      </c>
      <c r="L16" s="107" t="s">
        <v>319</v>
      </c>
      <c r="M16" s="107" t="s">
        <v>865</v>
      </c>
      <c r="N16" s="107"/>
      <c r="O16" s="28">
        <v>10000</v>
      </c>
      <c r="P16" s="28">
        <v>0</v>
      </c>
      <c r="Q16" s="28">
        <v>0</v>
      </c>
      <c r="R16" s="28">
        <v>0</v>
      </c>
      <c r="S16" s="107" t="s">
        <v>57</v>
      </c>
    </row>
    <row r="17" spans="1:19">
      <c r="A17" s="46"/>
      <c r="B17" s="46"/>
      <c r="C17" s="46"/>
      <c r="D17" s="46"/>
      <c r="E17" s="46"/>
      <c r="F17" s="46"/>
      <c r="G17" s="172"/>
      <c r="H17" s="46"/>
      <c r="I17" s="46"/>
      <c r="J17" s="46"/>
      <c r="K17" s="46"/>
      <c r="L17" s="46"/>
      <c r="M17" s="46"/>
      <c r="N17" s="46"/>
      <c r="O17" s="46"/>
      <c r="P17" s="46"/>
      <c r="Q17" s="46"/>
      <c r="R17" s="46"/>
      <c r="S17" s="46"/>
    </row>
    <row r="18" spans="1:19">
      <c r="A18" s="46"/>
      <c r="B18" s="46"/>
      <c r="C18" s="46"/>
      <c r="D18" s="46"/>
      <c r="E18" s="46"/>
      <c r="F18" s="46"/>
      <c r="G18" s="172"/>
      <c r="H18" s="46"/>
      <c r="I18" s="46"/>
      <c r="J18" s="46"/>
      <c r="K18" s="46"/>
      <c r="L18" s="46"/>
      <c r="M18" s="46"/>
      <c r="N18" s="46"/>
      <c r="O18" s="46"/>
      <c r="P18" s="46"/>
      <c r="Q18" s="209"/>
      <c r="R18" s="210" t="s">
        <v>358</v>
      </c>
      <c r="S18" s="210" t="s">
        <v>904</v>
      </c>
    </row>
    <row r="19" spans="1:19">
      <c r="A19" s="46"/>
      <c r="B19" s="46"/>
      <c r="C19" s="46"/>
      <c r="D19" s="46"/>
      <c r="E19" s="46"/>
      <c r="F19" s="46"/>
      <c r="G19" s="172"/>
      <c r="H19" s="46"/>
      <c r="I19" s="46"/>
      <c r="J19" s="46"/>
      <c r="K19" s="46"/>
      <c r="L19" s="46"/>
      <c r="M19" s="46"/>
      <c r="N19" s="46"/>
      <c r="O19" s="46"/>
      <c r="P19" s="46"/>
      <c r="Q19" s="209" t="s">
        <v>38</v>
      </c>
      <c r="R19" s="154">
        <v>11</v>
      </c>
      <c r="S19" s="211">
        <f>Q6+Q7+Q8+Q9+Q10+Q11+Q12+Q13+Q14+Q15+Q16</f>
        <v>150000</v>
      </c>
    </row>
    <row r="20" spans="1:19">
      <c r="A20" s="46"/>
      <c r="B20" s="46"/>
      <c r="C20" s="46"/>
      <c r="D20" s="46"/>
      <c r="E20" s="46"/>
      <c r="F20" s="46"/>
      <c r="G20" s="172"/>
      <c r="H20" s="46"/>
      <c r="I20" s="46"/>
      <c r="J20" s="46"/>
      <c r="K20" s="46"/>
      <c r="L20" s="46"/>
      <c r="M20" s="46"/>
      <c r="N20" s="46"/>
      <c r="O20" s="46"/>
      <c r="P20" s="46"/>
      <c r="Q20" s="46"/>
      <c r="R20" s="46"/>
      <c r="S20" s="46"/>
    </row>
    <row r="21" spans="1:19">
      <c r="A21" s="46"/>
      <c r="B21" s="46"/>
      <c r="C21" s="46"/>
      <c r="D21" s="46"/>
      <c r="E21" s="46"/>
      <c r="F21" s="46"/>
      <c r="G21" s="172"/>
      <c r="H21" s="46"/>
      <c r="I21" s="46"/>
      <c r="J21" s="46"/>
      <c r="K21" s="46"/>
      <c r="L21" s="46"/>
      <c r="M21" s="46"/>
      <c r="N21" s="46"/>
      <c r="O21" s="46"/>
      <c r="P21" s="46"/>
      <c r="Q21" s="46"/>
      <c r="R21" s="46"/>
      <c r="S21" s="46"/>
    </row>
    <row r="22" spans="1:19">
      <c r="A22" s="46"/>
      <c r="B22" s="46"/>
      <c r="C22" s="46"/>
      <c r="D22" s="46"/>
      <c r="E22" s="46"/>
      <c r="F22" s="46"/>
      <c r="G22" s="172"/>
      <c r="H22" s="46"/>
      <c r="I22" s="46"/>
      <c r="J22" s="46"/>
      <c r="K22" s="46"/>
      <c r="L22" s="46"/>
      <c r="M22" s="46"/>
      <c r="N22" s="46"/>
      <c r="O22" s="46"/>
      <c r="P22" s="46"/>
      <c r="Q22" s="46"/>
      <c r="R22" s="46"/>
      <c r="S22" s="46"/>
    </row>
    <row r="23" spans="1:19">
      <c r="A23" s="46"/>
      <c r="B23" s="46"/>
      <c r="C23" s="46"/>
      <c r="D23" s="46"/>
      <c r="E23" s="46"/>
      <c r="F23" s="46"/>
      <c r="G23" s="172"/>
      <c r="H23" s="46"/>
      <c r="I23" s="46"/>
      <c r="J23" s="46"/>
      <c r="K23" s="46"/>
      <c r="L23" s="46"/>
      <c r="M23" s="46"/>
      <c r="N23" s="46"/>
      <c r="O23" s="46"/>
      <c r="P23" s="46"/>
      <c r="Q23" s="46"/>
      <c r="R23" s="46"/>
      <c r="S23" s="46"/>
    </row>
    <row r="24" spans="1:19">
      <c r="A24" s="46"/>
      <c r="B24" s="46"/>
      <c r="C24" s="46"/>
      <c r="D24" s="46"/>
      <c r="E24" s="46"/>
      <c r="F24" s="46"/>
      <c r="G24" s="172"/>
      <c r="H24" s="46"/>
      <c r="I24" s="46"/>
      <c r="J24" s="46"/>
      <c r="K24" s="46"/>
      <c r="L24" s="46"/>
      <c r="M24" s="46"/>
      <c r="N24" s="46"/>
      <c r="O24" s="46"/>
      <c r="P24" s="46"/>
      <c r="Q24" s="46"/>
      <c r="R24" s="46"/>
      <c r="S24" s="46"/>
    </row>
    <row r="25" spans="1:19">
      <c r="A25" s="46"/>
      <c r="B25" s="46"/>
      <c r="C25" s="46"/>
      <c r="D25" s="46"/>
      <c r="E25" s="46"/>
      <c r="F25" s="46"/>
      <c r="G25" s="172"/>
      <c r="H25" s="46"/>
      <c r="I25" s="46"/>
      <c r="J25" s="46"/>
      <c r="K25" s="46"/>
      <c r="L25" s="46"/>
      <c r="M25" s="46"/>
      <c r="N25" s="46"/>
      <c r="O25" s="46"/>
      <c r="P25" s="46"/>
      <c r="Q25" s="46"/>
      <c r="R25" s="46"/>
      <c r="S25" s="46"/>
    </row>
    <row r="26" spans="1:19">
      <c r="A26" s="46"/>
      <c r="B26" s="46"/>
      <c r="C26" s="46"/>
      <c r="D26" s="46"/>
      <c r="E26" s="46"/>
      <c r="F26" s="46"/>
      <c r="G26" s="172"/>
      <c r="H26" s="46"/>
      <c r="I26" s="46"/>
      <c r="J26" s="46"/>
      <c r="K26" s="46"/>
      <c r="L26" s="46"/>
      <c r="M26" s="46"/>
      <c r="N26" s="46"/>
      <c r="O26" s="46"/>
      <c r="P26" s="46"/>
      <c r="Q26" s="46"/>
      <c r="R26" s="46"/>
      <c r="S26" s="46"/>
    </row>
    <row r="27" spans="1:19">
      <c r="A27" s="46"/>
      <c r="B27" s="46"/>
      <c r="C27" s="46"/>
      <c r="D27" s="46"/>
      <c r="E27" s="46"/>
      <c r="F27" s="46"/>
      <c r="G27" s="172"/>
      <c r="H27" s="46"/>
      <c r="I27" s="46"/>
      <c r="J27" s="46"/>
      <c r="K27" s="46"/>
      <c r="L27" s="46"/>
      <c r="M27" s="46"/>
      <c r="N27" s="46"/>
      <c r="O27" s="46"/>
      <c r="P27" s="46"/>
      <c r="Q27" s="46"/>
      <c r="R27" s="46"/>
      <c r="S27" s="46"/>
    </row>
    <row r="28" spans="1:19">
      <c r="A28" s="46"/>
      <c r="B28" s="46"/>
      <c r="C28" s="46"/>
      <c r="D28" s="46"/>
      <c r="E28" s="46"/>
      <c r="F28" s="46"/>
      <c r="G28" s="172"/>
      <c r="H28" s="46"/>
      <c r="I28" s="46"/>
      <c r="J28" s="46"/>
      <c r="K28" s="46"/>
      <c r="L28" s="46"/>
      <c r="M28" s="46"/>
      <c r="N28" s="46"/>
      <c r="O28" s="46"/>
      <c r="P28" s="46"/>
      <c r="Q28" s="46"/>
      <c r="R28" s="46"/>
      <c r="S28" s="46"/>
    </row>
    <row r="29" spans="1:19">
      <c r="A29" s="46"/>
      <c r="B29" s="46"/>
      <c r="C29" s="46"/>
      <c r="D29" s="46"/>
      <c r="E29" s="46"/>
      <c r="F29" s="46"/>
      <c r="G29" s="172"/>
      <c r="H29" s="46"/>
      <c r="I29" s="46"/>
      <c r="J29" s="46"/>
      <c r="K29" s="46"/>
      <c r="L29" s="46"/>
      <c r="M29" s="46"/>
      <c r="N29" s="46"/>
      <c r="O29" s="46"/>
      <c r="P29" s="46"/>
      <c r="Q29" s="46"/>
      <c r="R29" s="46"/>
      <c r="S29" s="46"/>
    </row>
    <row r="30" spans="1:19">
      <c r="A30" s="46"/>
      <c r="B30" s="46"/>
      <c r="C30" s="46"/>
      <c r="D30" s="46"/>
      <c r="E30" s="46"/>
      <c r="F30" s="46"/>
      <c r="G30" s="172"/>
      <c r="H30" s="46"/>
      <c r="I30" s="46"/>
      <c r="J30" s="46"/>
      <c r="K30" s="46"/>
      <c r="L30" s="46"/>
      <c r="M30" s="46"/>
      <c r="N30" s="46"/>
      <c r="O30" s="46"/>
      <c r="P30" s="46"/>
      <c r="Q30" s="46"/>
      <c r="R30" s="46"/>
      <c r="S30" s="46"/>
    </row>
    <row r="31" spans="1:19">
      <c r="A31" s="46"/>
      <c r="B31" s="46"/>
      <c r="C31" s="46"/>
      <c r="D31" s="46"/>
      <c r="E31" s="46"/>
      <c r="F31" s="46"/>
      <c r="G31" s="172"/>
      <c r="H31" s="46"/>
      <c r="I31" s="46"/>
      <c r="J31" s="46"/>
      <c r="K31" s="46"/>
      <c r="L31" s="46"/>
      <c r="M31" s="46"/>
      <c r="N31" s="46"/>
      <c r="O31" s="46"/>
      <c r="P31" s="46"/>
      <c r="Q31" s="46"/>
      <c r="R31" s="46"/>
      <c r="S31" s="46"/>
    </row>
    <row r="32" spans="1:19">
      <c r="A32" s="46"/>
      <c r="B32" s="46"/>
      <c r="C32" s="46"/>
      <c r="D32" s="46"/>
      <c r="E32" s="46"/>
      <c r="F32" s="46"/>
      <c r="G32" s="172"/>
      <c r="H32" s="46"/>
      <c r="I32" s="46"/>
      <c r="J32" s="46"/>
      <c r="K32" s="46"/>
      <c r="L32" s="46"/>
      <c r="M32" s="46"/>
      <c r="N32" s="46"/>
      <c r="O32" s="46"/>
      <c r="P32" s="46"/>
      <c r="Q32" s="46"/>
      <c r="R32" s="46"/>
      <c r="S32" s="46"/>
    </row>
    <row r="33" spans="1:19">
      <c r="A33" s="46"/>
      <c r="B33" s="46"/>
      <c r="C33" s="46"/>
      <c r="D33" s="46"/>
      <c r="E33" s="46"/>
      <c r="F33" s="46"/>
      <c r="G33" s="172"/>
      <c r="H33" s="46"/>
      <c r="I33" s="46"/>
      <c r="J33" s="46"/>
      <c r="K33" s="46"/>
      <c r="L33" s="46"/>
      <c r="M33" s="46"/>
      <c r="N33" s="46"/>
      <c r="O33" s="46"/>
      <c r="P33" s="46"/>
      <c r="Q33" s="46"/>
      <c r="R33" s="46"/>
      <c r="S33" s="46"/>
    </row>
    <row r="34" spans="1:19">
      <c r="A34" s="46"/>
      <c r="B34" s="46"/>
      <c r="C34" s="46"/>
      <c r="D34" s="46"/>
      <c r="E34" s="46"/>
      <c r="F34" s="46"/>
      <c r="G34" s="172"/>
      <c r="H34" s="46"/>
      <c r="I34" s="46"/>
      <c r="J34" s="46"/>
      <c r="K34" s="46"/>
      <c r="L34" s="46"/>
      <c r="M34" s="46"/>
      <c r="N34" s="46"/>
      <c r="O34" s="46"/>
      <c r="P34" s="46"/>
      <c r="Q34" s="46"/>
      <c r="R34" s="46"/>
      <c r="S34" s="46"/>
    </row>
    <row r="35" spans="1:19">
      <c r="A35" s="46"/>
      <c r="B35" s="46"/>
      <c r="C35" s="46"/>
      <c r="D35" s="46"/>
      <c r="E35" s="46"/>
      <c r="F35" s="46"/>
      <c r="G35" s="172"/>
      <c r="H35" s="46"/>
      <c r="I35" s="46"/>
      <c r="J35" s="46"/>
      <c r="K35" s="46"/>
      <c r="L35" s="46"/>
      <c r="M35" s="46"/>
      <c r="N35" s="46"/>
      <c r="O35" s="46"/>
      <c r="P35" s="46"/>
      <c r="Q35" s="46"/>
      <c r="R35" s="46"/>
      <c r="S35" s="46"/>
    </row>
    <row r="36" spans="1:19">
      <c r="A36" s="46"/>
      <c r="B36" s="46"/>
      <c r="C36" s="46"/>
      <c r="D36" s="46"/>
      <c r="E36" s="46"/>
      <c r="F36" s="46"/>
      <c r="G36" s="172"/>
      <c r="H36" s="46"/>
      <c r="I36" s="46"/>
      <c r="J36" s="46"/>
      <c r="K36" s="46"/>
      <c r="L36" s="46"/>
      <c r="M36" s="46"/>
      <c r="N36" s="46"/>
      <c r="O36" s="46"/>
      <c r="P36" s="46"/>
      <c r="Q36" s="46"/>
      <c r="R36" s="46"/>
      <c r="S36" s="46"/>
    </row>
    <row r="37" spans="1:19">
      <c r="A37" s="46"/>
      <c r="B37" s="46"/>
      <c r="C37" s="46"/>
      <c r="D37" s="46"/>
      <c r="E37" s="46"/>
      <c r="F37" s="46"/>
      <c r="G37" s="172"/>
      <c r="H37" s="46"/>
      <c r="I37" s="46"/>
      <c r="J37" s="46"/>
      <c r="K37" s="46"/>
      <c r="L37" s="46"/>
      <c r="M37" s="46"/>
      <c r="N37" s="46"/>
      <c r="O37" s="46"/>
      <c r="P37" s="46"/>
      <c r="Q37" s="46"/>
      <c r="R37" s="46"/>
      <c r="S37" s="46"/>
    </row>
    <row r="38" spans="1:19">
      <c r="A38" s="46"/>
      <c r="B38" s="46"/>
      <c r="C38" s="46"/>
      <c r="D38" s="46"/>
      <c r="E38" s="46"/>
      <c r="F38" s="46"/>
      <c r="G38" s="172"/>
      <c r="H38" s="46"/>
      <c r="I38" s="46"/>
      <c r="J38" s="46"/>
      <c r="K38" s="46"/>
      <c r="L38" s="46"/>
      <c r="M38" s="46"/>
      <c r="N38" s="46"/>
      <c r="O38" s="46"/>
      <c r="P38" s="46"/>
      <c r="Q38" s="46"/>
      <c r="R38" s="46"/>
      <c r="S38" s="46"/>
    </row>
    <row r="39" spans="1:19">
      <c r="A39" s="46"/>
      <c r="B39" s="46"/>
      <c r="C39" s="46"/>
      <c r="D39" s="46"/>
      <c r="E39" s="46"/>
      <c r="F39" s="46"/>
      <c r="G39" s="172"/>
      <c r="H39" s="46"/>
      <c r="I39" s="46"/>
      <c r="J39" s="46"/>
      <c r="K39" s="46"/>
      <c r="L39" s="46"/>
      <c r="M39" s="46"/>
      <c r="N39" s="46"/>
      <c r="O39" s="46"/>
      <c r="P39" s="46"/>
      <c r="Q39" s="46"/>
      <c r="R39" s="46"/>
      <c r="S39" s="46"/>
    </row>
    <row r="40" spans="1:19">
      <c r="A40" s="46"/>
      <c r="B40" s="46"/>
      <c r="C40" s="46"/>
      <c r="D40" s="46"/>
      <c r="E40" s="46"/>
      <c r="F40" s="46"/>
      <c r="G40" s="172"/>
      <c r="H40" s="46"/>
      <c r="I40" s="46"/>
      <c r="J40" s="46"/>
      <c r="K40" s="46"/>
      <c r="L40" s="46"/>
      <c r="M40" s="46"/>
      <c r="N40" s="46"/>
      <c r="O40" s="46"/>
      <c r="P40" s="46"/>
      <c r="Q40" s="46"/>
      <c r="R40" s="46"/>
      <c r="S40" s="46"/>
    </row>
    <row r="41" spans="1:19">
      <c r="A41" s="46"/>
      <c r="B41" s="46"/>
      <c r="C41" s="46"/>
      <c r="D41" s="46"/>
      <c r="E41" s="46"/>
      <c r="F41" s="46"/>
      <c r="G41" s="172"/>
      <c r="H41" s="46"/>
      <c r="I41" s="46"/>
      <c r="J41" s="46"/>
      <c r="K41" s="46"/>
      <c r="L41" s="46"/>
      <c r="M41" s="46"/>
      <c r="N41" s="46"/>
      <c r="O41" s="46"/>
      <c r="P41" s="46"/>
      <c r="Q41" s="46"/>
      <c r="R41" s="46"/>
      <c r="S41" s="46"/>
    </row>
    <row r="42" spans="1:19">
      <c r="A42" s="46"/>
      <c r="B42" s="46"/>
      <c r="C42" s="46"/>
      <c r="D42" s="46"/>
      <c r="E42" s="46"/>
      <c r="F42" s="46"/>
      <c r="G42" s="172"/>
      <c r="H42" s="46"/>
      <c r="I42" s="46"/>
      <c r="J42" s="46"/>
      <c r="K42" s="46"/>
      <c r="L42" s="46"/>
      <c r="M42" s="46"/>
      <c r="N42" s="46"/>
      <c r="O42" s="46"/>
      <c r="P42" s="46"/>
      <c r="Q42" s="46"/>
      <c r="R42" s="46"/>
      <c r="S42" s="46"/>
    </row>
    <row r="43" spans="1:19">
      <c r="A43" s="46"/>
      <c r="B43" s="46"/>
      <c r="C43" s="46"/>
      <c r="D43" s="46"/>
      <c r="E43" s="46"/>
      <c r="F43" s="46"/>
      <c r="G43" s="172"/>
      <c r="H43" s="46"/>
      <c r="I43" s="46"/>
      <c r="J43" s="46"/>
      <c r="K43" s="46"/>
      <c r="L43" s="46"/>
      <c r="M43" s="46"/>
      <c r="N43" s="46"/>
      <c r="O43" s="46"/>
      <c r="P43" s="46"/>
      <c r="Q43" s="46"/>
      <c r="R43" s="46"/>
      <c r="S43" s="46"/>
    </row>
    <row r="44" spans="1:19">
      <c r="A44" s="46"/>
      <c r="B44" s="46"/>
      <c r="C44" s="46"/>
      <c r="D44" s="46"/>
      <c r="E44" s="46"/>
      <c r="F44" s="46"/>
      <c r="G44" s="172"/>
      <c r="H44" s="46"/>
      <c r="I44" s="46"/>
      <c r="J44" s="46"/>
      <c r="K44" s="46"/>
      <c r="L44" s="46"/>
      <c r="M44" s="46"/>
      <c r="N44" s="46"/>
      <c r="O44" s="46"/>
      <c r="P44" s="46"/>
      <c r="Q44" s="46"/>
      <c r="R44" s="46"/>
      <c r="S44" s="46"/>
    </row>
    <row r="45" spans="1:19">
      <c r="A45" s="46"/>
      <c r="B45" s="46"/>
      <c r="C45" s="46"/>
      <c r="D45" s="46"/>
      <c r="E45" s="46"/>
      <c r="F45" s="46"/>
      <c r="G45" s="172"/>
      <c r="H45" s="46"/>
      <c r="I45" s="46"/>
      <c r="J45" s="46"/>
      <c r="K45" s="46"/>
      <c r="L45" s="46"/>
      <c r="M45" s="46"/>
      <c r="N45" s="46"/>
      <c r="O45" s="46"/>
      <c r="P45" s="46"/>
      <c r="Q45" s="46"/>
      <c r="R45" s="46"/>
      <c r="S45" s="46"/>
    </row>
    <row r="46" spans="1:19">
      <c r="A46" s="46"/>
      <c r="B46" s="46"/>
      <c r="C46" s="46"/>
      <c r="D46" s="46"/>
      <c r="E46" s="46"/>
      <c r="F46" s="46"/>
      <c r="G46" s="172"/>
      <c r="H46" s="46"/>
      <c r="I46" s="46"/>
      <c r="J46" s="46"/>
      <c r="K46" s="46"/>
      <c r="L46" s="46"/>
      <c r="M46" s="46"/>
      <c r="N46" s="46"/>
      <c r="O46" s="46"/>
      <c r="P46" s="46"/>
      <c r="Q46" s="46"/>
      <c r="R46" s="46"/>
      <c r="S46" s="46"/>
    </row>
    <row r="47" spans="1:19">
      <c r="A47" s="46"/>
      <c r="B47" s="46"/>
      <c r="C47" s="46"/>
      <c r="D47" s="46"/>
      <c r="E47" s="46"/>
      <c r="F47" s="46"/>
      <c r="G47" s="172"/>
      <c r="H47" s="46"/>
      <c r="I47" s="46"/>
      <c r="J47" s="46"/>
      <c r="K47" s="46"/>
      <c r="L47" s="46"/>
      <c r="M47" s="46"/>
      <c r="N47" s="46"/>
      <c r="O47" s="46"/>
      <c r="P47" s="46"/>
      <c r="Q47" s="46"/>
      <c r="R47" s="46"/>
      <c r="S47" s="46"/>
    </row>
    <row r="48" spans="1:19">
      <c r="A48" s="46"/>
      <c r="B48" s="46"/>
      <c r="C48" s="46"/>
      <c r="D48" s="46"/>
      <c r="E48" s="46"/>
      <c r="F48" s="46"/>
      <c r="G48" s="172"/>
      <c r="H48" s="46"/>
      <c r="I48" s="46"/>
      <c r="J48" s="46"/>
      <c r="K48" s="46"/>
      <c r="L48" s="46"/>
      <c r="M48" s="46"/>
      <c r="N48" s="46"/>
      <c r="O48" s="46"/>
      <c r="P48" s="46"/>
    </row>
    <row r="49" spans="1:19">
      <c r="A49" s="46"/>
      <c r="B49" s="46"/>
      <c r="C49" s="46"/>
      <c r="D49" s="46"/>
      <c r="E49" s="46"/>
      <c r="F49" s="46"/>
      <c r="G49" s="172"/>
      <c r="H49" s="46"/>
      <c r="I49" s="46"/>
      <c r="J49" s="46"/>
      <c r="K49" s="46"/>
      <c r="L49" s="46"/>
      <c r="M49" s="46"/>
      <c r="N49" s="46"/>
      <c r="O49" s="46"/>
      <c r="P49" s="46"/>
    </row>
    <row r="50" spans="1:19">
      <c r="A50" s="46"/>
      <c r="B50" s="46"/>
      <c r="C50" s="46"/>
      <c r="D50" s="46"/>
      <c r="E50" s="46"/>
      <c r="F50" s="46"/>
      <c r="G50" s="172"/>
      <c r="H50" s="46"/>
      <c r="I50" s="46"/>
      <c r="J50" s="46"/>
      <c r="K50" s="46"/>
      <c r="L50" s="46"/>
      <c r="M50" s="46"/>
      <c r="N50" s="46"/>
      <c r="O50" s="46"/>
      <c r="P50" s="46"/>
    </row>
    <row r="51" spans="1:19">
      <c r="A51" s="46"/>
      <c r="B51" s="46"/>
      <c r="C51" s="46"/>
      <c r="D51" s="46"/>
      <c r="E51" s="46"/>
      <c r="F51" s="46"/>
      <c r="G51" s="172"/>
      <c r="H51" s="46"/>
      <c r="I51" s="46"/>
      <c r="J51" s="46"/>
      <c r="K51" s="46"/>
      <c r="L51" s="46"/>
      <c r="M51" s="46"/>
      <c r="N51" s="46"/>
      <c r="O51" s="46"/>
      <c r="P51" s="46"/>
      <c r="Q51" s="46"/>
      <c r="R51" s="46"/>
      <c r="S51" s="46"/>
    </row>
    <row r="52" spans="1:19">
      <c r="A52" s="46"/>
      <c r="B52" s="46"/>
      <c r="C52" s="46"/>
      <c r="D52" s="46"/>
      <c r="E52" s="46"/>
      <c r="F52" s="46"/>
      <c r="G52" s="172"/>
      <c r="H52" s="46"/>
      <c r="I52" s="46"/>
      <c r="J52" s="46"/>
      <c r="K52" s="46"/>
      <c r="L52" s="46"/>
      <c r="M52" s="46"/>
      <c r="N52" s="46"/>
      <c r="O52" s="46"/>
      <c r="P52" s="46"/>
      <c r="Q52" s="46"/>
      <c r="R52" s="46"/>
      <c r="S52" s="46"/>
    </row>
    <row r="53" spans="1:19">
      <c r="A53" s="46"/>
      <c r="B53" s="46"/>
      <c r="C53" s="46"/>
      <c r="D53" s="46"/>
      <c r="E53" s="46"/>
      <c r="F53" s="46"/>
      <c r="G53" s="172"/>
      <c r="H53" s="46"/>
      <c r="I53" s="46"/>
      <c r="J53" s="46"/>
      <c r="K53" s="46"/>
      <c r="L53" s="46"/>
      <c r="M53" s="46"/>
      <c r="N53" s="46"/>
      <c r="O53" s="46"/>
      <c r="P53" s="46"/>
      <c r="Q53" s="46"/>
      <c r="R53" s="46"/>
      <c r="S53" s="46"/>
    </row>
    <row r="54" spans="1:19">
      <c r="A54" s="46"/>
      <c r="B54" s="46"/>
      <c r="C54" s="46"/>
      <c r="D54" s="46"/>
      <c r="E54" s="46"/>
      <c r="F54" s="46"/>
      <c r="G54" s="172"/>
      <c r="H54" s="46"/>
      <c r="I54" s="46"/>
      <c r="J54" s="46"/>
      <c r="K54" s="46"/>
      <c r="L54" s="46"/>
      <c r="M54" s="46"/>
      <c r="N54" s="46"/>
      <c r="O54" s="46"/>
      <c r="P54" s="46"/>
      <c r="Q54" s="46"/>
      <c r="R54" s="46"/>
      <c r="S54" s="46"/>
    </row>
    <row r="55" spans="1:19">
      <c r="A55" s="46"/>
      <c r="B55" s="46"/>
      <c r="C55" s="46"/>
      <c r="D55" s="46"/>
      <c r="E55" s="46"/>
      <c r="F55" s="46"/>
      <c r="G55" s="172"/>
      <c r="H55" s="46"/>
      <c r="I55" s="46"/>
      <c r="J55" s="46"/>
      <c r="K55" s="46"/>
      <c r="L55" s="46"/>
      <c r="M55" s="46"/>
      <c r="N55" s="46"/>
      <c r="O55" s="46"/>
      <c r="P55" s="46"/>
      <c r="Q55" s="46"/>
      <c r="R55" s="46"/>
      <c r="S55" s="46"/>
    </row>
    <row r="56" spans="1:19">
      <c r="A56" s="46"/>
      <c r="B56" s="46"/>
      <c r="C56" s="46"/>
      <c r="D56" s="46"/>
      <c r="E56" s="46"/>
      <c r="F56" s="46"/>
      <c r="G56" s="172"/>
      <c r="H56" s="46"/>
      <c r="I56" s="46"/>
      <c r="J56" s="46"/>
      <c r="K56" s="46"/>
      <c r="L56" s="46"/>
      <c r="M56" s="46"/>
      <c r="N56" s="46"/>
      <c r="O56" s="46"/>
      <c r="P56" s="46"/>
      <c r="Q56" s="46"/>
      <c r="R56" s="46"/>
      <c r="S56" s="46"/>
    </row>
    <row r="57" spans="1:19">
      <c r="A57" s="46"/>
      <c r="B57" s="46"/>
      <c r="C57" s="46"/>
      <c r="D57" s="46"/>
      <c r="E57" s="46"/>
      <c r="F57" s="46"/>
      <c r="G57" s="172"/>
      <c r="H57" s="46"/>
      <c r="I57" s="46"/>
      <c r="J57" s="46"/>
      <c r="K57" s="46"/>
      <c r="L57" s="46"/>
      <c r="M57" s="46"/>
      <c r="N57" s="46"/>
      <c r="O57" s="46"/>
      <c r="P57" s="46"/>
      <c r="Q57" s="46"/>
      <c r="R57" s="46"/>
      <c r="S57" s="46"/>
    </row>
    <row r="58" spans="1:19">
      <c r="A58" s="46"/>
      <c r="B58" s="46"/>
      <c r="C58" s="46"/>
      <c r="D58" s="46"/>
      <c r="E58" s="46"/>
      <c r="F58" s="46"/>
      <c r="G58" s="172"/>
      <c r="H58" s="46"/>
      <c r="I58" s="46"/>
      <c r="J58" s="46"/>
      <c r="K58" s="46"/>
      <c r="L58" s="46"/>
      <c r="M58" s="46"/>
      <c r="N58" s="46"/>
      <c r="O58" s="46"/>
      <c r="P58" s="46"/>
      <c r="Q58" s="46"/>
      <c r="R58" s="46"/>
      <c r="S58" s="46"/>
    </row>
    <row r="59" spans="1:19">
      <c r="A59" s="46"/>
      <c r="B59" s="46"/>
      <c r="C59" s="46"/>
      <c r="D59" s="46"/>
      <c r="E59" s="46"/>
      <c r="F59" s="46"/>
      <c r="G59" s="172"/>
      <c r="H59" s="46"/>
      <c r="I59" s="46"/>
      <c r="J59" s="46"/>
      <c r="K59" s="46"/>
      <c r="L59" s="46"/>
      <c r="M59" s="46"/>
      <c r="N59" s="46"/>
      <c r="O59" s="46"/>
      <c r="P59" s="46"/>
      <c r="Q59" s="46"/>
      <c r="R59" s="46"/>
      <c r="S59" s="46"/>
    </row>
    <row r="60" spans="1:19">
      <c r="A60" s="46"/>
      <c r="B60" s="46"/>
      <c r="C60" s="46"/>
      <c r="D60" s="46"/>
      <c r="E60" s="46"/>
      <c r="F60" s="46"/>
      <c r="G60" s="172"/>
      <c r="H60" s="46"/>
      <c r="I60" s="46"/>
      <c r="J60" s="46"/>
      <c r="K60" s="46"/>
      <c r="L60" s="46"/>
      <c r="M60" s="46"/>
      <c r="N60" s="46"/>
      <c r="O60" s="46"/>
      <c r="P60" s="46"/>
      <c r="Q60" s="46"/>
      <c r="R60" s="46"/>
      <c r="S60" s="46"/>
    </row>
    <row r="61" spans="1:19">
      <c r="A61" s="46"/>
      <c r="B61" s="46"/>
      <c r="C61" s="46"/>
      <c r="D61" s="46"/>
      <c r="E61" s="46"/>
      <c r="F61" s="46"/>
      <c r="G61" s="172"/>
      <c r="H61" s="46"/>
      <c r="I61" s="46"/>
      <c r="J61" s="46"/>
      <c r="K61" s="46"/>
      <c r="L61" s="46"/>
      <c r="M61" s="46"/>
      <c r="N61" s="46"/>
      <c r="O61" s="46"/>
      <c r="P61" s="46"/>
      <c r="Q61" s="46"/>
      <c r="R61" s="46"/>
      <c r="S61" s="46"/>
    </row>
    <row r="62" spans="1:19">
      <c r="A62" s="46"/>
      <c r="B62" s="46"/>
      <c r="C62" s="46"/>
      <c r="D62" s="46"/>
      <c r="E62" s="46"/>
      <c r="F62" s="46"/>
      <c r="G62" s="172"/>
      <c r="H62" s="46"/>
      <c r="I62" s="46"/>
      <c r="J62" s="46"/>
      <c r="K62" s="46"/>
      <c r="L62" s="46"/>
      <c r="M62" s="46"/>
      <c r="N62" s="46"/>
      <c r="O62" s="46"/>
      <c r="P62" s="46"/>
      <c r="Q62" s="46"/>
      <c r="R62" s="46"/>
      <c r="S62" s="46"/>
    </row>
    <row r="63" spans="1:19">
      <c r="A63" s="46"/>
      <c r="B63" s="46"/>
      <c r="C63" s="46"/>
      <c r="D63" s="46"/>
      <c r="E63" s="46"/>
      <c r="F63" s="46"/>
      <c r="G63" s="172"/>
      <c r="H63" s="46"/>
      <c r="I63" s="46"/>
      <c r="J63" s="46"/>
      <c r="K63" s="46"/>
      <c r="L63" s="46"/>
      <c r="M63" s="46"/>
      <c r="N63" s="46"/>
      <c r="O63" s="46"/>
      <c r="P63" s="46"/>
      <c r="Q63" s="46"/>
      <c r="R63" s="46"/>
      <c r="S63" s="46"/>
    </row>
    <row r="64" spans="1:19">
      <c r="A64" s="46"/>
      <c r="B64" s="46"/>
      <c r="C64" s="46"/>
      <c r="D64" s="46"/>
      <c r="E64" s="46"/>
      <c r="F64" s="46"/>
      <c r="G64" s="172"/>
      <c r="H64" s="46"/>
      <c r="I64" s="46"/>
      <c r="J64" s="46"/>
      <c r="K64" s="46"/>
      <c r="L64" s="46"/>
      <c r="M64" s="46"/>
      <c r="N64" s="46"/>
      <c r="O64" s="46"/>
      <c r="P64" s="46"/>
      <c r="Q64" s="46"/>
      <c r="R64" s="46"/>
      <c r="S64" s="46"/>
    </row>
    <row r="65" spans="1:19">
      <c r="A65" s="46"/>
      <c r="B65" s="46"/>
      <c r="C65" s="46"/>
      <c r="D65" s="46"/>
      <c r="E65" s="46"/>
      <c r="F65" s="46"/>
      <c r="G65" s="172"/>
      <c r="H65" s="46"/>
      <c r="I65" s="46"/>
      <c r="J65" s="46"/>
      <c r="K65" s="46"/>
      <c r="L65" s="46"/>
      <c r="M65" s="46"/>
      <c r="N65" s="46"/>
      <c r="O65" s="46"/>
      <c r="P65" s="46"/>
      <c r="Q65" s="46"/>
      <c r="R65" s="46"/>
      <c r="S65" s="46"/>
    </row>
    <row r="66" spans="1:19">
      <c r="A66" s="46"/>
      <c r="B66" s="46"/>
      <c r="C66" s="46"/>
      <c r="D66" s="46"/>
      <c r="E66" s="46"/>
      <c r="F66" s="46"/>
      <c r="G66" s="172"/>
      <c r="H66" s="46"/>
      <c r="I66" s="46"/>
      <c r="J66" s="46"/>
      <c r="K66" s="46"/>
      <c r="L66" s="46"/>
      <c r="M66" s="46"/>
      <c r="N66" s="46"/>
      <c r="O66" s="46"/>
      <c r="P66" s="46"/>
      <c r="Q66" s="46"/>
      <c r="R66" s="46"/>
      <c r="S66" s="46"/>
    </row>
    <row r="67" spans="1:19">
      <c r="A67" s="46"/>
      <c r="B67" s="46"/>
      <c r="C67" s="46"/>
      <c r="D67" s="46"/>
      <c r="E67" s="46"/>
      <c r="F67" s="46"/>
      <c r="G67" s="172"/>
      <c r="H67" s="46"/>
      <c r="I67" s="46"/>
      <c r="J67" s="46"/>
      <c r="K67" s="46"/>
      <c r="L67" s="46"/>
      <c r="M67" s="46"/>
      <c r="N67" s="46"/>
      <c r="O67" s="46"/>
      <c r="P67" s="46"/>
      <c r="Q67" s="46"/>
      <c r="R67" s="46"/>
      <c r="S67" s="46"/>
    </row>
    <row r="68" spans="1:19">
      <c r="A68" s="46"/>
      <c r="B68" s="46"/>
      <c r="C68" s="46"/>
      <c r="D68" s="46"/>
      <c r="E68" s="46"/>
      <c r="F68" s="46"/>
      <c r="G68" s="172"/>
      <c r="H68" s="46"/>
      <c r="I68" s="46"/>
      <c r="J68" s="46"/>
      <c r="K68" s="46"/>
      <c r="L68" s="46"/>
      <c r="M68" s="46"/>
      <c r="N68" s="46"/>
      <c r="O68" s="46"/>
      <c r="P68" s="46"/>
      <c r="Q68" s="46"/>
      <c r="R68" s="46"/>
      <c r="S68" s="46"/>
    </row>
    <row r="69" spans="1:19">
      <c r="A69" s="46"/>
      <c r="B69" s="46"/>
      <c r="C69" s="46"/>
      <c r="D69" s="46"/>
      <c r="E69" s="46"/>
      <c r="F69" s="46"/>
      <c r="G69" s="172"/>
      <c r="H69" s="46"/>
      <c r="I69" s="46"/>
      <c r="J69" s="46"/>
      <c r="K69" s="46"/>
      <c r="L69" s="46"/>
      <c r="M69" s="46"/>
      <c r="N69" s="46"/>
      <c r="O69" s="46"/>
      <c r="P69" s="46"/>
      <c r="Q69" s="46"/>
      <c r="R69" s="46"/>
      <c r="S69" s="46"/>
    </row>
    <row r="70" spans="1:19">
      <c r="A70" s="46"/>
      <c r="B70" s="46"/>
      <c r="C70" s="46"/>
      <c r="D70" s="46"/>
      <c r="E70" s="46"/>
      <c r="F70" s="46"/>
      <c r="G70" s="172"/>
      <c r="H70" s="46"/>
      <c r="I70" s="46"/>
      <c r="J70" s="46"/>
      <c r="K70" s="46"/>
      <c r="L70" s="46"/>
      <c r="M70" s="46"/>
      <c r="N70" s="46"/>
      <c r="O70" s="46"/>
      <c r="P70" s="46"/>
      <c r="Q70" s="46"/>
      <c r="R70" s="46"/>
      <c r="S70" s="46"/>
    </row>
    <row r="71" spans="1:19">
      <c r="A71" s="46"/>
      <c r="B71" s="46"/>
      <c r="C71" s="46"/>
      <c r="D71" s="46"/>
      <c r="E71" s="46"/>
      <c r="F71" s="46"/>
      <c r="G71" s="172"/>
      <c r="H71" s="46"/>
      <c r="I71" s="46"/>
      <c r="J71" s="46"/>
      <c r="K71" s="46"/>
      <c r="L71" s="46"/>
      <c r="M71" s="46"/>
      <c r="N71" s="46"/>
      <c r="O71" s="46"/>
      <c r="P71" s="46"/>
      <c r="Q71" s="46"/>
      <c r="R71" s="46"/>
      <c r="S71" s="46"/>
    </row>
    <row r="72" spans="1:19">
      <c r="A72" s="46"/>
      <c r="B72" s="46"/>
      <c r="C72" s="46"/>
      <c r="D72" s="46"/>
      <c r="E72" s="46"/>
      <c r="F72" s="46"/>
      <c r="G72" s="172"/>
      <c r="H72" s="46"/>
      <c r="I72" s="46"/>
      <c r="J72" s="46"/>
      <c r="K72" s="46"/>
      <c r="L72" s="46"/>
      <c r="M72" s="46"/>
      <c r="N72" s="46"/>
      <c r="O72" s="46"/>
      <c r="P72" s="46"/>
      <c r="Q72" s="46"/>
      <c r="R72" s="46"/>
      <c r="S72" s="46"/>
    </row>
    <row r="73" spans="1:19">
      <c r="A73" s="46"/>
      <c r="B73" s="46"/>
      <c r="C73" s="46"/>
      <c r="D73" s="46"/>
      <c r="E73" s="46"/>
      <c r="F73" s="46"/>
      <c r="G73" s="172"/>
      <c r="H73" s="46"/>
      <c r="I73" s="46"/>
      <c r="J73" s="46"/>
      <c r="K73" s="46"/>
      <c r="L73" s="46"/>
      <c r="M73" s="46"/>
      <c r="N73" s="46"/>
      <c r="O73" s="46"/>
      <c r="P73" s="46"/>
      <c r="Q73" s="46"/>
      <c r="R73" s="46"/>
      <c r="S73" s="46"/>
    </row>
    <row r="74" spans="1:19">
      <c r="A74" s="46"/>
      <c r="B74" s="46"/>
      <c r="C74" s="46"/>
      <c r="D74" s="46"/>
      <c r="E74" s="46"/>
      <c r="F74" s="46"/>
      <c r="G74" s="172"/>
      <c r="H74" s="46"/>
      <c r="I74" s="46"/>
      <c r="J74" s="46"/>
      <c r="K74" s="46"/>
      <c r="L74" s="46"/>
      <c r="M74" s="46"/>
      <c r="N74" s="46"/>
      <c r="O74" s="46"/>
      <c r="P74" s="46"/>
      <c r="Q74" s="46"/>
      <c r="R74" s="46"/>
      <c r="S74" s="46"/>
    </row>
    <row r="75" spans="1:19">
      <c r="A75" s="46"/>
      <c r="B75" s="46"/>
      <c r="C75" s="46"/>
      <c r="D75" s="46"/>
      <c r="E75" s="46"/>
      <c r="F75" s="46"/>
      <c r="G75" s="172"/>
      <c r="H75" s="46"/>
      <c r="I75" s="46"/>
      <c r="J75" s="46"/>
      <c r="K75" s="46"/>
      <c r="L75" s="46"/>
      <c r="M75" s="46"/>
      <c r="N75" s="46"/>
      <c r="O75" s="46"/>
      <c r="P75" s="46"/>
      <c r="Q75" s="46"/>
      <c r="R75" s="46"/>
      <c r="S75" s="46"/>
    </row>
    <row r="76" spans="1:19">
      <c r="A76" s="46"/>
      <c r="B76" s="46"/>
      <c r="C76" s="46"/>
      <c r="D76" s="46"/>
      <c r="E76" s="46"/>
      <c r="F76" s="46"/>
      <c r="G76" s="172"/>
      <c r="H76" s="46"/>
      <c r="I76" s="46"/>
      <c r="J76" s="46"/>
      <c r="K76" s="46"/>
      <c r="L76" s="46"/>
      <c r="M76" s="46"/>
      <c r="N76" s="46"/>
      <c r="O76" s="46"/>
      <c r="P76" s="46"/>
      <c r="Q76" s="46"/>
      <c r="R76" s="46"/>
      <c r="S76" s="46"/>
    </row>
    <row r="77" spans="1:19">
      <c r="A77" s="46"/>
      <c r="B77" s="46"/>
      <c r="C77" s="46"/>
      <c r="D77" s="46"/>
      <c r="E77" s="46"/>
      <c r="F77" s="46"/>
      <c r="G77" s="172"/>
      <c r="H77" s="46"/>
      <c r="I77" s="46"/>
      <c r="J77" s="46"/>
      <c r="K77" s="46"/>
      <c r="L77" s="46"/>
      <c r="M77" s="46"/>
      <c r="N77" s="46"/>
      <c r="O77" s="46"/>
      <c r="P77" s="46"/>
      <c r="Q77" s="46"/>
      <c r="R77" s="46"/>
      <c r="S77" s="46"/>
    </row>
    <row r="78" spans="1:19">
      <c r="A78" s="46"/>
      <c r="B78" s="46"/>
      <c r="C78" s="46"/>
      <c r="D78" s="46"/>
      <c r="E78" s="46"/>
      <c r="F78" s="46"/>
      <c r="G78" s="172"/>
      <c r="H78" s="46"/>
      <c r="I78" s="46"/>
      <c r="J78" s="46"/>
      <c r="K78" s="46"/>
      <c r="L78" s="46"/>
      <c r="M78" s="46"/>
      <c r="N78" s="46"/>
      <c r="O78" s="46"/>
      <c r="P78" s="46"/>
      <c r="Q78" s="46"/>
      <c r="R78" s="46"/>
      <c r="S78" s="46"/>
    </row>
    <row r="79" spans="1:19">
      <c r="A79" s="46"/>
      <c r="B79" s="46"/>
      <c r="C79" s="46"/>
      <c r="D79" s="46"/>
      <c r="E79" s="46"/>
      <c r="F79" s="46"/>
      <c r="G79" s="172"/>
      <c r="H79" s="46"/>
      <c r="I79" s="46"/>
      <c r="J79" s="46"/>
      <c r="K79" s="46"/>
      <c r="L79" s="46"/>
      <c r="M79" s="46"/>
      <c r="N79" s="46"/>
      <c r="O79" s="46"/>
      <c r="P79" s="46"/>
      <c r="Q79" s="46"/>
      <c r="R79" s="46"/>
      <c r="S79" s="46"/>
    </row>
    <row r="80" spans="1:19">
      <c r="A80" s="46"/>
      <c r="B80" s="46"/>
      <c r="C80" s="46"/>
      <c r="D80" s="46"/>
      <c r="E80" s="46"/>
      <c r="F80" s="46"/>
      <c r="G80" s="172"/>
      <c r="H80" s="46"/>
      <c r="I80" s="46"/>
      <c r="J80" s="46"/>
      <c r="K80" s="46"/>
      <c r="L80" s="46"/>
      <c r="M80" s="46"/>
      <c r="N80" s="46"/>
      <c r="O80" s="46"/>
      <c r="P80" s="46"/>
      <c r="Q80" s="46"/>
      <c r="R80" s="46"/>
      <c r="S80" s="46"/>
    </row>
    <row r="81" spans="1:19">
      <c r="A81" s="46"/>
      <c r="B81" s="46"/>
      <c r="C81" s="46"/>
      <c r="D81" s="46"/>
      <c r="E81" s="46"/>
      <c r="F81" s="46"/>
      <c r="G81" s="172"/>
      <c r="H81" s="46"/>
      <c r="I81" s="46"/>
      <c r="J81" s="46"/>
      <c r="K81" s="46"/>
      <c r="L81" s="46"/>
      <c r="M81" s="46"/>
      <c r="N81" s="46"/>
      <c r="O81" s="46"/>
      <c r="P81" s="46"/>
      <c r="Q81" s="46"/>
      <c r="R81" s="46"/>
      <c r="S81" s="46"/>
    </row>
    <row r="82" spans="1:19">
      <c r="A82" s="46"/>
      <c r="B82" s="46"/>
      <c r="C82" s="46"/>
      <c r="D82" s="46"/>
      <c r="E82" s="46"/>
      <c r="F82" s="46"/>
      <c r="G82" s="172"/>
      <c r="H82" s="46"/>
      <c r="I82" s="46"/>
      <c r="J82" s="46"/>
      <c r="K82" s="46"/>
      <c r="L82" s="46"/>
      <c r="M82" s="46"/>
      <c r="N82" s="46"/>
      <c r="O82" s="46"/>
      <c r="P82" s="46"/>
      <c r="Q82" s="46"/>
      <c r="R82" s="46"/>
      <c r="S82" s="46"/>
    </row>
    <row r="83" spans="1:19">
      <c r="A83" s="46"/>
      <c r="B83" s="46"/>
      <c r="C83" s="46"/>
      <c r="D83" s="46"/>
      <c r="E83" s="46"/>
      <c r="F83" s="46"/>
      <c r="G83" s="172"/>
      <c r="H83" s="46"/>
      <c r="I83" s="46"/>
      <c r="J83" s="46"/>
      <c r="K83" s="46"/>
      <c r="L83" s="46"/>
      <c r="M83" s="46"/>
      <c r="N83" s="46"/>
      <c r="O83" s="46"/>
      <c r="P83" s="46"/>
      <c r="Q83" s="46"/>
      <c r="R83" s="46"/>
      <c r="S83" s="46"/>
    </row>
    <row r="84" spans="1:19">
      <c r="A84" s="46"/>
      <c r="B84" s="46"/>
      <c r="C84" s="46"/>
      <c r="D84" s="46"/>
      <c r="E84" s="46"/>
      <c r="F84" s="46"/>
      <c r="G84" s="172"/>
      <c r="H84" s="46"/>
      <c r="I84" s="46"/>
      <c r="J84" s="46"/>
      <c r="K84" s="46"/>
      <c r="L84" s="46"/>
      <c r="M84" s="46"/>
      <c r="N84" s="46"/>
      <c r="O84" s="46"/>
      <c r="P84" s="46"/>
      <c r="Q84" s="46"/>
      <c r="R84" s="46"/>
      <c r="S84" s="46"/>
    </row>
    <row r="85" spans="1:19">
      <c r="A85" s="46"/>
      <c r="B85" s="46"/>
      <c r="C85" s="46"/>
      <c r="D85" s="46"/>
      <c r="E85" s="46"/>
      <c r="F85" s="46"/>
      <c r="G85" s="172"/>
      <c r="H85" s="46"/>
      <c r="I85" s="46"/>
      <c r="J85" s="46"/>
      <c r="K85" s="46"/>
      <c r="L85" s="46"/>
      <c r="M85" s="46"/>
      <c r="N85" s="46"/>
      <c r="O85" s="46"/>
      <c r="P85" s="46"/>
      <c r="Q85" s="46"/>
      <c r="R85" s="46"/>
      <c r="S85" s="46"/>
    </row>
    <row r="86" spans="1:19">
      <c r="A86" s="46"/>
      <c r="B86" s="46"/>
      <c r="C86" s="46"/>
      <c r="D86" s="46"/>
      <c r="E86" s="46"/>
      <c r="F86" s="46"/>
      <c r="G86" s="172"/>
      <c r="H86" s="46"/>
      <c r="I86" s="46"/>
      <c r="J86" s="46"/>
      <c r="K86" s="46"/>
      <c r="L86" s="46"/>
      <c r="M86" s="46"/>
      <c r="N86" s="46"/>
      <c r="O86" s="46"/>
      <c r="P86" s="46"/>
      <c r="Q86" s="46"/>
      <c r="R86" s="46"/>
      <c r="S86" s="46"/>
    </row>
    <row r="87" spans="1:19">
      <c r="A87" s="46"/>
      <c r="B87" s="46"/>
      <c r="C87" s="46"/>
      <c r="D87" s="46"/>
      <c r="E87" s="46"/>
      <c r="F87" s="46"/>
      <c r="G87" s="172"/>
      <c r="H87" s="46"/>
      <c r="I87" s="46"/>
      <c r="J87" s="46"/>
      <c r="K87" s="46"/>
      <c r="L87" s="46"/>
      <c r="M87" s="46"/>
      <c r="N87" s="46"/>
      <c r="O87" s="46"/>
      <c r="P87" s="46"/>
      <c r="Q87" s="46"/>
      <c r="R87" s="46"/>
      <c r="S87" s="46"/>
    </row>
    <row r="88" spans="1:19">
      <c r="A88" s="46"/>
      <c r="B88" s="46"/>
      <c r="C88" s="46"/>
      <c r="D88" s="46"/>
      <c r="E88" s="46"/>
      <c r="F88" s="46"/>
      <c r="G88" s="172"/>
      <c r="H88" s="46"/>
      <c r="I88" s="46"/>
      <c r="J88" s="46"/>
      <c r="K88" s="46"/>
      <c r="L88" s="46"/>
      <c r="M88" s="46"/>
      <c r="N88" s="46"/>
      <c r="O88" s="46"/>
      <c r="P88" s="46"/>
      <c r="Q88" s="46"/>
      <c r="R88" s="46"/>
      <c r="S88" s="46"/>
    </row>
    <row r="89" spans="1:19">
      <c r="A89" s="46"/>
      <c r="B89" s="46"/>
      <c r="C89" s="46"/>
      <c r="D89" s="46"/>
      <c r="E89" s="46"/>
      <c r="F89" s="46"/>
      <c r="G89" s="172"/>
      <c r="H89" s="46"/>
      <c r="I89" s="46"/>
      <c r="J89" s="46"/>
      <c r="K89" s="46"/>
      <c r="L89" s="46"/>
      <c r="M89" s="46"/>
      <c r="N89" s="46"/>
      <c r="O89" s="46"/>
      <c r="P89" s="46"/>
      <c r="Q89" s="46"/>
      <c r="R89" s="46"/>
      <c r="S89" s="46"/>
    </row>
    <row r="90" spans="1:19">
      <c r="A90" s="46"/>
      <c r="B90" s="46"/>
      <c r="C90" s="46"/>
      <c r="D90" s="46"/>
      <c r="E90" s="46"/>
      <c r="F90" s="46"/>
      <c r="G90" s="172"/>
      <c r="H90" s="46"/>
      <c r="I90" s="46"/>
      <c r="J90" s="46"/>
      <c r="K90" s="46"/>
      <c r="L90" s="46"/>
      <c r="M90" s="46"/>
      <c r="N90" s="46"/>
      <c r="O90" s="46"/>
      <c r="P90" s="46"/>
      <c r="Q90" s="46"/>
      <c r="R90" s="46"/>
      <c r="S90" s="46"/>
    </row>
    <row r="91" spans="1:19">
      <c r="A91" s="46"/>
      <c r="B91" s="46"/>
      <c r="C91" s="46"/>
      <c r="D91" s="46"/>
      <c r="E91" s="46"/>
      <c r="F91" s="46"/>
      <c r="G91" s="172"/>
      <c r="H91" s="46"/>
      <c r="I91" s="46"/>
      <c r="J91" s="46"/>
      <c r="K91" s="46"/>
      <c r="L91" s="46"/>
      <c r="M91" s="46"/>
      <c r="N91" s="46"/>
      <c r="O91" s="46"/>
      <c r="P91" s="46"/>
      <c r="Q91" s="46"/>
      <c r="R91" s="46"/>
      <c r="S91" s="46"/>
    </row>
    <row r="92" spans="1:19">
      <c r="A92" s="46"/>
      <c r="B92" s="46"/>
      <c r="C92" s="46"/>
      <c r="D92" s="46"/>
      <c r="E92" s="46"/>
      <c r="F92" s="46"/>
      <c r="G92" s="172"/>
      <c r="H92" s="46"/>
      <c r="I92" s="46"/>
      <c r="J92" s="46"/>
      <c r="K92" s="46"/>
      <c r="L92" s="46"/>
      <c r="M92" s="46"/>
      <c r="N92" s="46"/>
      <c r="O92" s="46"/>
      <c r="P92" s="46"/>
      <c r="Q92" s="46"/>
      <c r="R92" s="46"/>
      <c r="S92" s="46"/>
    </row>
    <row r="93" spans="1:19">
      <c r="A93" s="46"/>
      <c r="B93" s="46"/>
      <c r="C93" s="46"/>
      <c r="D93" s="46"/>
      <c r="E93" s="46"/>
      <c r="F93" s="46"/>
      <c r="G93" s="172"/>
      <c r="H93" s="46"/>
      <c r="I93" s="46"/>
      <c r="J93" s="46"/>
      <c r="K93" s="46"/>
      <c r="L93" s="46"/>
      <c r="M93" s="46"/>
      <c r="N93" s="46"/>
      <c r="O93" s="46"/>
      <c r="P93" s="46"/>
      <c r="Q93" s="46"/>
      <c r="R93" s="46"/>
      <c r="S93" s="46"/>
    </row>
    <row r="94" spans="1:19">
      <c r="A94" s="46"/>
      <c r="B94" s="46"/>
      <c r="C94" s="46"/>
      <c r="D94" s="46"/>
      <c r="E94" s="46"/>
      <c r="F94" s="46"/>
      <c r="G94" s="172"/>
      <c r="H94" s="46"/>
      <c r="I94" s="46"/>
      <c r="J94" s="46"/>
      <c r="K94" s="46"/>
      <c r="L94" s="46"/>
      <c r="M94" s="46"/>
      <c r="N94" s="46"/>
      <c r="O94" s="46"/>
      <c r="P94" s="46"/>
      <c r="Q94" s="46"/>
      <c r="R94" s="46"/>
      <c r="S94" s="46"/>
    </row>
    <row r="95" spans="1:19">
      <c r="A95" s="46"/>
      <c r="B95" s="46"/>
      <c r="C95" s="46"/>
      <c r="D95" s="46"/>
      <c r="E95" s="46"/>
      <c r="F95" s="46"/>
      <c r="G95" s="172"/>
      <c r="H95" s="46"/>
      <c r="I95" s="46"/>
      <c r="J95" s="46"/>
      <c r="K95" s="46"/>
      <c r="L95" s="46"/>
      <c r="M95" s="46"/>
      <c r="N95" s="46"/>
      <c r="O95" s="46"/>
      <c r="P95" s="46"/>
      <c r="Q95" s="46"/>
      <c r="R95" s="46"/>
      <c r="S95" s="46"/>
    </row>
    <row r="96" spans="1:19">
      <c r="A96" s="46"/>
      <c r="B96" s="46"/>
      <c r="C96" s="46"/>
      <c r="D96" s="46"/>
      <c r="E96" s="46"/>
      <c r="F96" s="46"/>
      <c r="G96" s="172"/>
      <c r="H96" s="46"/>
      <c r="I96" s="46"/>
      <c r="J96" s="46"/>
      <c r="K96" s="46"/>
      <c r="L96" s="46"/>
      <c r="M96" s="46"/>
      <c r="N96" s="46"/>
      <c r="O96" s="46"/>
      <c r="P96" s="46"/>
      <c r="Q96" s="46"/>
      <c r="R96" s="46"/>
      <c r="S96" s="46"/>
    </row>
    <row r="97" spans="1:19">
      <c r="A97" s="46"/>
      <c r="B97" s="46"/>
      <c r="C97" s="46"/>
      <c r="D97" s="46"/>
      <c r="E97" s="46"/>
      <c r="F97" s="46"/>
      <c r="G97" s="172"/>
      <c r="H97" s="46"/>
      <c r="I97" s="46"/>
      <c r="J97" s="46"/>
      <c r="K97" s="46"/>
      <c r="L97" s="46"/>
      <c r="M97" s="46"/>
      <c r="N97" s="46"/>
      <c r="O97" s="46"/>
      <c r="P97" s="46"/>
      <c r="Q97" s="46"/>
      <c r="R97" s="46"/>
      <c r="S97" s="46"/>
    </row>
    <row r="98" spans="1:19">
      <c r="A98" s="46"/>
      <c r="B98" s="46"/>
      <c r="C98" s="46"/>
      <c r="D98" s="46"/>
      <c r="E98" s="46"/>
      <c r="F98" s="46"/>
      <c r="G98" s="172"/>
      <c r="H98" s="46"/>
      <c r="I98" s="46"/>
      <c r="J98" s="46"/>
      <c r="K98" s="46"/>
      <c r="L98" s="46"/>
      <c r="M98" s="46"/>
      <c r="N98" s="46"/>
      <c r="O98" s="46"/>
      <c r="P98" s="46"/>
      <c r="Q98" s="46"/>
      <c r="R98" s="46"/>
      <c r="S98" s="46"/>
    </row>
    <row r="99" spans="1:19">
      <c r="A99" s="46"/>
      <c r="B99" s="46"/>
      <c r="C99" s="46"/>
      <c r="D99" s="46"/>
      <c r="E99" s="46"/>
      <c r="F99" s="46"/>
      <c r="G99" s="172"/>
      <c r="H99" s="46"/>
      <c r="I99" s="46"/>
      <c r="J99" s="46"/>
      <c r="K99" s="46"/>
      <c r="L99" s="46"/>
      <c r="M99" s="46"/>
      <c r="N99" s="46"/>
      <c r="O99" s="46"/>
      <c r="P99" s="46"/>
      <c r="Q99" s="46"/>
      <c r="R99" s="46"/>
      <c r="S99" s="46"/>
    </row>
    <row r="100" spans="1:19">
      <c r="A100" s="46"/>
      <c r="B100" s="46"/>
      <c r="C100" s="46"/>
      <c r="D100" s="46"/>
      <c r="E100" s="46"/>
      <c r="F100" s="46"/>
      <c r="G100" s="172"/>
      <c r="H100" s="46"/>
      <c r="I100" s="46"/>
      <c r="J100" s="46"/>
      <c r="K100" s="46"/>
      <c r="L100" s="46"/>
      <c r="M100" s="46"/>
      <c r="N100" s="46"/>
      <c r="O100" s="46"/>
      <c r="P100" s="46"/>
      <c r="Q100" s="46"/>
      <c r="R100" s="46"/>
      <c r="S100" s="46"/>
    </row>
    <row r="101" spans="1:19">
      <c r="A101" s="46"/>
      <c r="B101" s="46"/>
      <c r="C101" s="46"/>
      <c r="D101" s="46"/>
      <c r="E101" s="46"/>
      <c r="F101" s="46"/>
      <c r="G101" s="172"/>
      <c r="H101" s="46"/>
      <c r="I101" s="46"/>
      <c r="J101" s="46"/>
      <c r="K101" s="46"/>
      <c r="L101" s="46"/>
      <c r="M101" s="46"/>
      <c r="N101" s="46"/>
      <c r="O101" s="46"/>
      <c r="P101" s="46"/>
      <c r="Q101" s="46"/>
      <c r="R101" s="46"/>
      <c r="S101" s="46"/>
    </row>
    <row r="102" spans="1:19">
      <c r="A102" s="46"/>
      <c r="B102" s="46"/>
      <c r="C102" s="46"/>
      <c r="D102" s="46"/>
      <c r="E102" s="46"/>
      <c r="F102" s="46"/>
      <c r="G102" s="172"/>
      <c r="H102" s="46"/>
      <c r="I102" s="46"/>
      <c r="J102" s="46"/>
      <c r="K102" s="46"/>
      <c r="L102" s="46"/>
      <c r="M102" s="46"/>
      <c r="N102" s="46"/>
      <c r="O102" s="46"/>
      <c r="P102" s="46"/>
      <c r="Q102" s="46"/>
      <c r="R102" s="46"/>
      <c r="S102" s="46"/>
    </row>
    <row r="103" spans="1:19">
      <c r="A103" s="46"/>
      <c r="B103" s="46"/>
      <c r="C103" s="46"/>
      <c r="D103" s="46"/>
      <c r="E103" s="46"/>
      <c r="F103" s="46"/>
      <c r="G103" s="172"/>
      <c r="H103" s="46"/>
      <c r="I103" s="46"/>
      <c r="J103" s="46"/>
      <c r="K103" s="46"/>
      <c r="L103" s="46"/>
      <c r="M103" s="46"/>
      <c r="N103" s="46"/>
      <c r="O103" s="46"/>
      <c r="P103" s="46"/>
      <c r="Q103" s="46"/>
      <c r="R103" s="46"/>
      <c r="S103" s="46"/>
    </row>
    <row r="104" spans="1:19">
      <c r="A104" s="46"/>
      <c r="B104" s="46"/>
      <c r="C104" s="46"/>
      <c r="D104" s="46"/>
      <c r="E104" s="46"/>
      <c r="F104" s="46"/>
      <c r="G104" s="172"/>
      <c r="H104" s="46"/>
      <c r="I104" s="46"/>
      <c r="J104" s="46"/>
      <c r="K104" s="46"/>
      <c r="L104" s="46"/>
      <c r="M104" s="46"/>
      <c r="N104" s="46"/>
      <c r="O104" s="46"/>
      <c r="P104" s="46"/>
      <c r="Q104" s="46"/>
      <c r="R104" s="46"/>
      <c r="S104" s="46"/>
    </row>
    <row r="105" spans="1:19">
      <c r="A105" s="46"/>
      <c r="B105" s="46"/>
      <c r="C105" s="46"/>
      <c r="D105" s="46"/>
      <c r="E105" s="46"/>
      <c r="F105" s="46"/>
      <c r="G105" s="172"/>
      <c r="H105" s="46"/>
      <c r="I105" s="46"/>
      <c r="J105" s="46"/>
      <c r="K105" s="46"/>
      <c r="L105" s="46"/>
      <c r="M105" s="46"/>
      <c r="N105" s="46"/>
      <c r="O105" s="46"/>
      <c r="P105" s="46"/>
      <c r="Q105" s="46"/>
      <c r="R105" s="46"/>
      <c r="S105" s="46"/>
    </row>
    <row r="106" spans="1:19">
      <c r="A106" s="46"/>
      <c r="B106" s="46"/>
      <c r="C106" s="46"/>
      <c r="D106" s="46"/>
      <c r="E106" s="46"/>
      <c r="F106" s="46"/>
      <c r="G106" s="172"/>
      <c r="H106" s="46"/>
      <c r="I106" s="46"/>
      <c r="J106" s="46"/>
      <c r="K106" s="46"/>
      <c r="L106" s="46"/>
      <c r="M106" s="46"/>
      <c r="N106" s="46"/>
      <c r="O106" s="46"/>
      <c r="P106" s="46"/>
      <c r="Q106" s="46"/>
      <c r="R106" s="46"/>
      <c r="S106" s="46"/>
    </row>
    <row r="107" spans="1:19">
      <c r="A107" s="46"/>
      <c r="B107" s="46"/>
      <c r="C107" s="46"/>
      <c r="D107" s="46"/>
      <c r="E107" s="46"/>
      <c r="F107" s="46"/>
      <c r="G107" s="172"/>
      <c r="H107" s="46"/>
      <c r="I107" s="46"/>
      <c r="J107" s="46"/>
      <c r="K107" s="46"/>
      <c r="L107" s="46"/>
      <c r="M107" s="46"/>
      <c r="N107" s="46"/>
      <c r="O107" s="46"/>
      <c r="P107" s="46"/>
      <c r="Q107" s="46"/>
      <c r="R107" s="46"/>
      <c r="S107" s="46"/>
    </row>
    <row r="108" spans="1:19">
      <c r="A108" s="46"/>
      <c r="B108" s="46"/>
      <c r="C108" s="46"/>
      <c r="D108" s="46"/>
      <c r="E108" s="46"/>
      <c r="F108" s="46"/>
      <c r="G108" s="172"/>
      <c r="H108" s="46"/>
      <c r="I108" s="46"/>
      <c r="J108" s="46"/>
      <c r="K108" s="46"/>
      <c r="L108" s="46"/>
      <c r="M108" s="46"/>
      <c r="N108" s="46"/>
      <c r="O108" s="46"/>
      <c r="P108" s="46"/>
      <c r="Q108" s="46"/>
      <c r="R108" s="46"/>
      <c r="S108" s="46"/>
    </row>
    <row r="109" spans="1:19">
      <c r="A109" s="46"/>
      <c r="B109" s="46"/>
      <c r="C109" s="46"/>
      <c r="D109" s="46"/>
      <c r="E109" s="46"/>
      <c r="F109" s="46"/>
      <c r="G109" s="172"/>
      <c r="H109" s="46"/>
      <c r="I109" s="46"/>
      <c r="J109" s="46"/>
      <c r="K109" s="46"/>
      <c r="L109" s="46"/>
      <c r="M109" s="46"/>
      <c r="N109" s="46"/>
      <c r="O109" s="46"/>
      <c r="P109" s="46"/>
      <c r="Q109" s="46"/>
      <c r="R109" s="46"/>
      <c r="S109" s="46"/>
    </row>
    <row r="110" spans="1:19">
      <c r="A110" s="46"/>
      <c r="B110" s="46"/>
      <c r="C110" s="46"/>
      <c r="D110" s="46"/>
      <c r="E110" s="46"/>
      <c r="F110" s="46"/>
      <c r="G110" s="172"/>
      <c r="H110" s="46"/>
      <c r="I110" s="46"/>
      <c r="J110" s="46"/>
      <c r="K110" s="46"/>
      <c r="L110" s="46"/>
      <c r="M110" s="46"/>
      <c r="N110" s="46"/>
      <c r="O110" s="46"/>
      <c r="P110" s="46"/>
      <c r="Q110" s="46"/>
      <c r="R110" s="46"/>
      <c r="S110" s="46"/>
    </row>
    <row r="111" spans="1:19">
      <c r="A111" s="46"/>
      <c r="B111" s="46"/>
      <c r="C111" s="46"/>
      <c r="D111" s="46"/>
      <c r="E111" s="46"/>
      <c r="F111" s="46"/>
      <c r="G111" s="172"/>
      <c r="H111" s="46"/>
      <c r="I111" s="46"/>
      <c r="J111" s="46"/>
      <c r="K111" s="46"/>
      <c r="L111" s="46"/>
      <c r="M111" s="46"/>
      <c r="N111" s="46"/>
      <c r="O111" s="46"/>
      <c r="P111" s="46"/>
      <c r="Q111" s="46"/>
      <c r="R111" s="46"/>
      <c r="S111" s="46"/>
    </row>
    <row r="112" spans="1:19">
      <c r="A112" s="46"/>
      <c r="B112" s="46"/>
      <c r="C112" s="46"/>
      <c r="D112" s="46"/>
      <c r="E112" s="46"/>
      <c r="F112" s="46"/>
      <c r="G112" s="172"/>
      <c r="H112" s="46"/>
      <c r="I112" s="46"/>
      <c r="J112" s="46"/>
      <c r="K112" s="46"/>
      <c r="L112" s="46"/>
      <c r="M112" s="46"/>
      <c r="N112" s="46"/>
      <c r="O112" s="46"/>
      <c r="P112" s="46"/>
      <c r="Q112" s="46"/>
      <c r="R112" s="46"/>
      <c r="S112" s="46"/>
    </row>
    <row r="113" spans="1:19">
      <c r="A113" s="46"/>
      <c r="B113" s="46"/>
      <c r="C113" s="46"/>
      <c r="D113" s="46"/>
      <c r="E113" s="46"/>
      <c r="F113" s="46"/>
      <c r="G113" s="172"/>
      <c r="H113" s="46"/>
      <c r="I113" s="46"/>
      <c r="J113" s="46"/>
      <c r="K113" s="46"/>
      <c r="L113" s="46"/>
      <c r="M113" s="46"/>
      <c r="N113" s="46"/>
      <c r="O113" s="46"/>
      <c r="P113" s="46"/>
      <c r="Q113" s="46"/>
      <c r="R113" s="46"/>
      <c r="S113" s="46"/>
    </row>
    <row r="114" spans="1:19">
      <c r="A114" s="46"/>
      <c r="B114" s="46"/>
      <c r="C114" s="46"/>
      <c r="D114" s="46"/>
      <c r="E114" s="46"/>
      <c r="F114" s="46"/>
      <c r="G114" s="172"/>
      <c r="H114" s="46"/>
      <c r="I114" s="46"/>
      <c r="J114" s="46"/>
      <c r="K114" s="46"/>
      <c r="L114" s="46"/>
      <c r="M114" s="46"/>
      <c r="N114" s="46"/>
      <c r="O114" s="46"/>
      <c r="P114" s="46"/>
      <c r="Q114" s="46"/>
      <c r="R114" s="46"/>
      <c r="S114" s="46"/>
    </row>
    <row r="115" spans="1:19">
      <c r="A115" s="46"/>
      <c r="B115" s="46"/>
      <c r="C115" s="46"/>
      <c r="D115" s="46"/>
      <c r="E115" s="46"/>
      <c r="F115" s="46"/>
      <c r="G115" s="172"/>
      <c r="H115" s="46"/>
      <c r="I115" s="46"/>
      <c r="J115" s="46"/>
      <c r="K115" s="46"/>
      <c r="L115" s="46"/>
      <c r="M115" s="46"/>
      <c r="N115" s="46"/>
      <c r="O115" s="46"/>
      <c r="P115" s="46"/>
      <c r="Q115" s="46"/>
      <c r="R115" s="46"/>
      <c r="S115" s="46"/>
    </row>
    <row r="116" spans="1:19">
      <c r="A116" s="46"/>
      <c r="B116" s="46"/>
      <c r="C116" s="46"/>
      <c r="D116" s="46"/>
      <c r="E116" s="46"/>
      <c r="F116" s="46"/>
      <c r="G116" s="172"/>
      <c r="H116" s="46"/>
      <c r="I116" s="46"/>
      <c r="J116" s="46"/>
      <c r="K116" s="46"/>
      <c r="L116" s="46"/>
      <c r="M116" s="46"/>
      <c r="N116" s="46"/>
      <c r="O116" s="46"/>
      <c r="P116" s="46"/>
      <c r="Q116" s="46"/>
      <c r="R116" s="46"/>
      <c r="S116" s="46"/>
    </row>
    <row r="117" spans="1:19">
      <c r="A117" s="46"/>
      <c r="B117" s="46"/>
      <c r="C117" s="46"/>
      <c r="D117" s="46"/>
      <c r="E117" s="46"/>
      <c r="F117" s="46"/>
      <c r="G117" s="172"/>
      <c r="H117" s="46"/>
      <c r="I117" s="46"/>
      <c r="J117" s="46"/>
      <c r="K117" s="46"/>
      <c r="L117" s="46"/>
      <c r="M117" s="46"/>
      <c r="N117" s="46"/>
      <c r="O117" s="46"/>
      <c r="P117" s="46"/>
      <c r="Q117" s="46"/>
      <c r="R117" s="46"/>
      <c r="S117" s="46"/>
    </row>
    <row r="118" spans="1:19">
      <c r="A118" s="46"/>
      <c r="B118" s="46"/>
      <c r="C118" s="46"/>
      <c r="D118" s="46"/>
      <c r="E118" s="46"/>
      <c r="F118" s="46"/>
      <c r="G118" s="172"/>
      <c r="H118" s="46"/>
      <c r="I118" s="46"/>
      <c r="J118" s="46"/>
      <c r="K118" s="46"/>
      <c r="L118" s="46"/>
      <c r="M118" s="46"/>
      <c r="N118" s="46"/>
      <c r="O118" s="46"/>
      <c r="P118" s="46"/>
      <c r="Q118" s="46"/>
      <c r="R118" s="46"/>
      <c r="S118" s="46"/>
    </row>
    <row r="119" spans="1:19">
      <c r="A119" s="46"/>
      <c r="B119" s="46"/>
      <c r="C119" s="46"/>
      <c r="D119" s="46"/>
      <c r="E119" s="46"/>
      <c r="F119" s="46"/>
      <c r="G119" s="172"/>
      <c r="H119" s="46"/>
      <c r="I119" s="46"/>
      <c r="J119" s="46"/>
      <c r="K119" s="46"/>
      <c r="L119" s="46"/>
      <c r="M119" s="46"/>
      <c r="N119" s="46"/>
      <c r="O119" s="46"/>
      <c r="P119" s="46"/>
      <c r="Q119" s="46"/>
      <c r="R119" s="46"/>
      <c r="S119" s="46"/>
    </row>
    <row r="120" spans="1:19">
      <c r="A120" s="46"/>
      <c r="B120" s="46"/>
      <c r="C120" s="46"/>
      <c r="D120" s="46"/>
      <c r="E120" s="46"/>
      <c r="F120" s="46"/>
      <c r="G120" s="172"/>
      <c r="H120" s="46"/>
      <c r="I120" s="46"/>
      <c r="J120" s="46"/>
      <c r="K120" s="46"/>
      <c r="L120" s="46"/>
      <c r="M120" s="46"/>
      <c r="N120" s="46"/>
      <c r="O120" s="46"/>
      <c r="P120" s="46"/>
      <c r="Q120" s="46"/>
      <c r="R120" s="46"/>
      <c r="S120" s="46"/>
    </row>
    <row r="121" spans="1:19">
      <c r="A121" s="46"/>
      <c r="B121" s="46"/>
      <c r="C121" s="46"/>
      <c r="D121" s="46"/>
      <c r="E121" s="46"/>
      <c r="F121" s="46"/>
      <c r="G121" s="172"/>
      <c r="H121" s="46"/>
      <c r="I121" s="46"/>
      <c r="J121" s="46"/>
      <c r="K121" s="46"/>
      <c r="L121" s="46"/>
      <c r="M121" s="46"/>
      <c r="N121" s="46"/>
      <c r="O121" s="46"/>
      <c r="P121" s="46"/>
      <c r="Q121" s="46"/>
      <c r="R121" s="46"/>
      <c r="S121" s="46"/>
    </row>
    <row r="122" spans="1:19">
      <c r="A122" s="46"/>
      <c r="B122" s="46"/>
      <c r="C122" s="46"/>
      <c r="D122" s="46"/>
      <c r="E122" s="46"/>
      <c r="F122" s="46"/>
      <c r="G122" s="172"/>
      <c r="H122" s="46"/>
      <c r="I122" s="46"/>
      <c r="J122" s="46"/>
      <c r="K122" s="46"/>
      <c r="L122" s="46"/>
      <c r="M122" s="46"/>
      <c r="N122" s="46"/>
      <c r="O122" s="46"/>
      <c r="P122" s="46"/>
      <c r="Q122" s="46"/>
      <c r="R122" s="46"/>
      <c r="S122" s="46"/>
    </row>
    <row r="123" spans="1:19">
      <c r="A123" s="46"/>
      <c r="B123" s="46"/>
      <c r="C123" s="46"/>
      <c r="D123" s="46"/>
      <c r="E123" s="46"/>
      <c r="F123" s="46"/>
      <c r="G123" s="172"/>
      <c r="H123" s="46"/>
      <c r="I123" s="46"/>
      <c r="J123" s="46"/>
      <c r="K123" s="46"/>
      <c r="L123" s="46"/>
      <c r="M123" s="46"/>
      <c r="N123" s="46"/>
      <c r="O123" s="46"/>
      <c r="P123" s="46"/>
      <c r="Q123" s="46"/>
      <c r="R123" s="46"/>
      <c r="S123" s="46"/>
    </row>
    <row r="124" spans="1:19">
      <c r="A124" s="46"/>
      <c r="B124" s="46"/>
      <c r="C124" s="46"/>
      <c r="D124" s="46"/>
      <c r="E124" s="46"/>
      <c r="F124" s="46"/>
      <c r="G124" s="172"/>
      <c r="H124" s="46"/>
      <c r="I124" s="46"/>
      <c r="J124" s="46"/>
      <c r="K124" s="46"/>
      <c r="L124" s="46"/>
      <c r="M124" s="46"/>
      <c r="N124" s="46"/>
      <c r="O124" s="46"/>
      <c r="P124" s="46"/>
      <c r="Q124" s="46"/>
      <c r="R124" s="46"/>
      <c r="S124" s="46"/>
    </row>
    <row r="125" spans="1:19">
      <c r="A125" s="46"/>
      <c r="B125" s="46"/>
      <c r="C125" s="46"/>
      <c r="D125" s="46"/>
      <c r="E125" s="46"/>
      <c r="F125" s="46"/>
      <c r="G125" s="172"/>
      <c r="H125" s="46"/>
      <c r="I125" s="46"/>
      <c r="J125" s="46"/>
      <c r="K125" s="46"/>
      <c r="L125" s="46"/>
      <c r="M125" s="46"/>
      <c r="N125" s="46"/>
      <c r="O125" s="46"/>
      <c r="P125" s="46"/>
      <c r="Q125" s="46"/>
      <c r="R125" s="46"/>
      <c r="S125" s="46"/>
    </row>
    <row r="126" spans="1:19">
      <c r="A126" s="46"/>
      <c r="B126" s="46"/>
      <c r="C126" s="46"/>
      <c r="D126" s="46"/>
      <c r="E126" s="46"/>
      <c r="F126" s="46"/>
      <c r="G126" s="172"/>
      <c r="H126" s="46"/>
      <c r="I126" s="46"/>
      <c r="J126" s="46"/>
      <c r="K126" s="46"/>
      <c r="L126" s="46"/>
      <c r="M126" s="46"/>
      <c r="N126" s="46"/>
      <c r="O126" s="46"/>
      <c r="P126" s="46"/>
      <c r="Q126" s="46"/>
      <c r="R126" s="46"/>
      <c r="S126" s="46"/>
    </row>
    <row r="127" spans="1:19">
      <c r="A127" s="46"/>
      <c r="B127" s="46"/>
      <c r="C127" s="46"/>
      <c r="D127" s="46"/>
      <c r="E127" s="46"/>
      <c r="F127" s="46"/>
      <c r="G127" s="172"/>
      <c r="H127" s="46"/>
      <c r="I127" s="46"/>
      <c r="J127" s="46"/>
      <c r="K127" s="46"/>
      <c r="L127" s="46"/>
      <c r="M127" s="46"/>
      <c r="N127" s="46"/>
      <c r="O127" s="46"/>
      <c r="P127" s="46"/>
      <c r="Q127" s="46"/>
      <c r="R127" s="46"/>
      <c r="S127" s="46"/>
    </row>
    <row r="128" spans="1:19">
      <c r="A128" s="46"/>
      <c r="B128" s="46"/>
      <c r="C128" s="46"/>
      <c r="D128" s="46"/>
      <c r="E128" s="46"/>
      <c r="F128" s="46"/>
      <c r="G128" s="172"/>
      <c r="H128" s="46"/>
      <c r="I128" s="46"/>
      <c r="J128" s="46"/>
      <c r="K128" s="46"/>
      <c r="L128" s="46"/>
      <c r="M128" s="46"/>
      <c r="N128" s="46"/>
      <c r="O128" s="46"/>
      <c r="P128" s="46"/>
      <c r="Q128" s="46"/>
      <c r="R128" s="46"/>
      <c r="S128" s="46"/>
    </row>
    <row r="129" spans="1:19">
      <c r="A129" s="46"/>
      <c r="B129" s="46"/>
      <c r="C129" s="46"/>
      <c r="D129" s="46"/>
      <c r="E129" s="46"/>
      <c r="F129" s="46"/>
      <c r="G129" s="172"/>
      <c r="H129" s="46"/>
      <c r="I129" s="46"/>
      <c r="J129" s="46"/>
      <c r="K129" s="46"/>
      <c r="L129" s="46"/>
      <c r="M129" s="46"/>
      <c r="N129" s="46"/>
      <c r="O129" s="46"/>
      <c r="P129" s="46"/>
      <c r="Q129" s="46"/>
      <c r="R129" s="46"/>
      <c r="S129" s="46"/>
    </row>
    <row r="130" spans="1:19">
      <c r="A130" s="46"/>
      <c r="B130" s="46"/>
      <c r="C130" s="46"/>
      <c r="D130" s="46"/>
      <c r="E130" s="46"/>
      <c r="F130" s="46"/>
      <c r="G130" s="172"/>
      <c r="H130" s="46"/>
      <c r="I130" s="46"/>
      <c r="J130" s="46"/>
      <c r="K130" s="46"/>
      <c r="L130" s="46"/>
      <c r="M130" s="46"/>
      <c r="N130" s="46"/>
      <c r="O130" s="46"/>
      <c r="P130" s="46"/>
      <c r="Q130" s="46"/>
      <c r="R130" s="46"/>
      <c r="S130" s="46"/>
    </row>
    <row r="131" spans="1:19">
      <c r="A131" s="46"/>
      <c r="B131" s="46"/>
      <c r="C131" s="46"/>
      <c r="D131" s="46"/>
      <c r="E131" s="46"/>
      <c r="F131" s="46"/>
      <c r="G131" s="172"/>
      <c r="H131" s="46"/>
      <c r="I131" s="46"/>
      <c r="J131" s="46"/>
      <c r="K131" s="46"/>
      <c r="L131" s="46"/>
      <c r="M131" s="46"/>
      <c r="N131" s="46"/>
      <c r="O131" s="46"/>
      <c r="P131" s="46"/>
      <c r="Q131" s="46"/>
      <c r="R131" s="46"/>
      <c r="S131" s="46"/>
    </row>
    <row r="132" spans="1:19">
      <c r="A132" s="46"/>
      <c r="B132" s="46"/>
      <c r="C132" s="46"/>
      <c r="D132" s="46"/>
      <c r="E132" s="46"/>
      <c r="F132" s="46"/>
      <c r="G132" s="172"/>
      <c r="H132" s="46"/>
      <c r="I132" s="46"/>
      <c r="J132" s="46"/>
      <c r="K132" s="46"/>
      <c r="L132" s="46"/>
      <c r="M132" s="46"/>
      <c r="N132" s="46"/>
      <c r="O132" s="46"/>
      <c r="P132" s="46"/>
      <c r="Q132" s="46"/>
      <c r="R132" s="46"/>
      <c r="S132" s="46"/>
    </row>
    <row r="133" spans="1:19">
      <c r="A133" s="46"/>
      <c r="B133" s="46"/>
      <c r="C133" s="46"/>
      <c r="D133" s="46"/>
      <c r="E133" s="46"/>
      <c r="F133" s="46"/>
      <c r="G133" s="172"/>
      <c r="H133" s="46"/>
      <c r="I133" s="46"/>
      <c r="J133" s="46"/>
      <c r="K133" s="46"/>
      <c r="L133" s="46"/>
      <c r="M133" s="46"/>
      <c r="N133" s="46"/>
      <c r="O133" s="46"/>
      <c r="P133" s="46"/>
      <c r="Q133" s="46"/>
      <c r="R133" s="46"/>
      <c r="S133" s="46"/>
    </row>
    <row r="134" spans="1:19">
      <c r="A134" s="46"/>
      <c r="B134" s="46"/>
      <c r="C134" s="46"/>
      <c r="D134" s="46"/>
      <c r="E134" s="46"/>
      <c r="F134" s="46"/>
      <c r="G134" s="172"/>
      <c r="H134" s="46"/>
      <c r="I134" s="46"/>
      <c r="J134" s="46"/>
      <c r="K134" s="46"/>
      <c r="L134" s="46"/>
      <c r="M134" s="46"/>
      <c r="N134" s="46"/>
      <c r="O134" s="46"/>
      <c r="P134" s="46"/>
      <c r="Q134" s="46"/>
      <c r="R134" s="46"/>
      <c r="S134" s="46"/>
    </row>
    <row r="135" spans="1:19">
      <c r="A135" s="46"/>
      <c r="B135" s="46"/>
      <c r="C135" s="46"/>
      <c r="D135" s="46"/>
      <c r="E135" s="46"/>
      <c r="F135" s="46"/>
      <c r="G135" s="172"/>
      <c r="H135" s="46"/>
      <c r="I135" s="46"/>
      <c r="J135" s="46"/>
      <c r="K135" s="46"/>
      <c r="L135" s="46"/>
      <c r="M135" s="46"/>
      <c r="N135" s="46"/>
      <c r="O135" s="46"/>
      <c r="P135" s="46"/>
      <c r="Q135" s="46"/>
      <c r="R135" s="46"/>
      <c r="S135" s="46"/>
    </row>
    <row r="136" spans="1:19">
      <c r="A136" s="46"/>
      <c r="B136" s="46"/>
      <c r="C136" s="46"/>
      <c r="D136" s="46"/>
      <c r="E136" s="46"/>
      <c r="F136" s="46"/>
      <c r="G136" s="172"/>
      <c r="H136" s="46"/>
      <c r="I136" s="46"/>
      <c r="J136" s="46"/>
      <c r="K136" s="46"/>
      <c r="L136" s="46"/>
      <c r="M136" s="46"/>
      <c r="N136" s="46"/>
      <c r="O136" s="46"/>
      <c r="P136" s="46"/>
      <c r="Q136" s="46"/>
      <c r="R136" s="46"/>
      <c r="S136" s="46"/>
    </row>
    <row r="137" spans="1:19">
      <c r="A137" s="46"/>
      <c r="B137" s="46"/>
      <c r="C137" s="46"/>
      <c r="D137" s="46"/>
      <c r="E137" s="46"/>
      <c r="F137" s="46"/>
      <c r="G137" s="172"/>
      <c r="H137" s="46"/>
      <c r="I137" s="46"/>
      <c r="J137" s="46"/>
      <c r="K137" s="46"/>
      <c r="L137" s="46"/>
      <c r="M137" s="46"/>
      <c r="N137" s="46"/>
      <c r="O137" s="46"/>
      <c r="P137" s="46"/>
      <c r="Q137" s="46"/>
      <c r="R137" s="46"/>
      <c r="S137" s="46"/>
    </row>
    <row r="138" spans="1:19">
      <c r="A138" s="46"/>
      <c r="B138" s="46"/>
      <c r="C138" s="46"/>
      <c r="D138" s="46"/>
      <c r="E138" s="46"/>
      <c r="F138" s="46"/>
      <c r="G138" s="172"/>
      <c r="H138" s="46"/>
      <c r="I138" s="46"/>
      <c r="J138" s="46"/>
      <c r="K138" s="46"/>
      <c r="L138" s="46"/>
      <c r="M138" s="46"/>
      <c r="N138" s="46"/>
      <c r="O138" s="46"/>
      <c r="P138" s="46"/>
      <c r="Q138" s="46"/>
      <c r="R138" s="46"/>
      <c r="S138" s="46"/>
    </row>
    <row r="139" spans="1:19">
      <c r="A139" s="46"/>
      <c r="B139" s="46"/>
      <c r="C139" s="46"/>
      <c r="D139" s="46"/>
      <c r="E139" s="46"/>
      <c r="F139" s="46"/>
      <c r="G139" s="172"/>
      <c r="H139" s="46"/>
      <c r="I139" s="46"/>
      <c r="J139" s="46"/>
      <c r="K139" s="46"/>
      <c r="L139" s="46"/>
      <c r="M139" s="46"/>
      <c r="N139" s="46"/>
      <c r="O139" s="46"/>
      <c r="P139" s="46"/>
      <c r="Q139" s="46"/>
      <c r="R139" s="46"/>
      <c r="S139" s="46"/>
    </row>
    <row r="140" spans="1:19">
      <c r="A140" s="46"/>
      <c r="B140" s="46"/>
      <c r="C140" s="46"/>
      <c r="D140" s="46"/>
      <c r="E140" s="46"/>
      <c r="F140" s="46"/>
      <c r="G140" s="172"/>
      <c r="H140" s="46"/>
      <c r="I140" s="46"/>
      <c r="J140" s="46"/>
      <c r="K140" s="46"/>
      <c r="L140" s="46"/>
      <c r="M140" s="46"/>
      <c r="N140" s="46"/>
      <c r="O140" s="46"/>
      <c r="P140" s="46"/>
      <c r="Q140" s="46"/>
      <c r="R140" s="46"/>
      <c r="S140" s="46"/>
    </row>
    <row r="141" spans="1:19">
      <c r="A141" s="46"/>
      <c r="B141" s="46"/>
      <c r="C141" s="46"/>
      <c r="D141" s="46"/>
      <c r="E141" s="46"/>
      <c r="F141" s="46"/>
      <c r="G141" s="172"/>
      <c r="H141" s="46"/>
      <c r="I141" s="46"/>
      <c r="J141" s="46"/>
      <c r="K141" s="46"/>
      <c r="L141" s="46"/>
      <c r="M141" s="46"/>
      <c r="N141" s="46"/>
      <c r="O141" s="46"/>
      <c r="P141" s="46"/>
      <c r="Q141" s="46"/>
      <c r="R141" s="46"/>
      <c r="S141" s="46"/>
    </row>
    <row r="142" spans="1:19">
      <c r="A142" s="46"/>
      <c r="B142" s="46"/>
      <c r="C142" s="46"/>
      <c r="D142" s="46"/>
      <c r="E142" s="46"/>
      <c r="F142" s="46"/>
      <c r="G142" s="172"/>
      <c r="H142" s="46"/>
      <c r="I142" s="46"/>
      <c r="J142" s="46"/>
      <c r="K142" s="46"/>
      <c r="L142" s="46"/>
      <c r="M142" s="46"/>
      <c r="N142" s="46"/>
      <c r="O142" s="46"/>
      <c r="P142" s="46"/>
      <c r="Q142" s="46"/>
      <c r="R142" s="46"/>
      <c r="S142" s="46"/>
    </row>
    <row r="143" spans="1:19">
      <c r="A143" s="46"/>
      <c r="B143" s="46"/>
      <c r="C143" s="46"/>
      <c r="D143" s="46"/>
      <c r="E143" s="46"/>
      <c r="F143" s="46"/>
      <c r="G143" s="172"/>
      <c r="H143" s="46"/>
      <c r="I143" s="46"/>
      <c r="J143" s="46"/>
      <c r="K143" s="46"/>
      <c r="L143" s="46"/>
      <c r="M143" s="46"/>
      <c r="N143" s="46"/>
      <c r="O143" s="46"/>
      <c r="P143" s="46"/>
      <c r="Q143" s="46"/>
      <c r="R143" s="46"/>
      <c r="S143" s="46"/>
    </row>
    <row r="144" spans="1:19">
      <c r="A144" s="46"/>
      <c r="B144" s="46"/>
      <c r="C144" s="46"/>
      <c r="D144" s="46"/>
      <c r="E144" s="46"/>
      <c r="F144" s="46"/>
      <c r="G144" s="172"/>
      <c r="H144" s="46"/>
      <c r="I144" s="46"/>
      <c r="J144" s="46"/>
      <c r="K144" s="46"/>
      <c r="L144" s="46"/>
      <c r="M144" s="46"/>
      <c r="N144" s="46"/>
      <c r="O144" s="46"/>
      <c r="P144" s="46"/>
      <c r="Q144" s="46"/>
      <c r="R144" s="46"/>
      <c r="S144" s="46"/>
    </row>
    <row r="145" spans="1:19">
      <c r="A145" s="46"/>
      <c r="B145" s="46"/>
      <c r="C145" s="46"/>
      <c r="D145" s="46"/>
      <c r="E145" s="46"/>
      <c r="F145" s="46"/>
      <c r="G145" s="172"/>
      <c r="H145" s="46"/>
      <c r="I145" s="46"/>
      <c r="J145" s="46"/>
      <c r="K145" s="46"/>
      <c r="L145" s="46"/>
      <c r="M145" s="46"/>
      <c r="N145" s="46"/>
      <c r="O145" s="46"/>
      <c r="P145" s="46"/>
      <c r="Q145" s="46"/>
      <c r="R145" s="46"/>
      <c r="S145" s="46"/>
    </row>
    <row r="146" spans="1:19">
      <c r="A146" s="46"/>
      <c r="B146" s="46"/>
      <c r="C146" s="46"/>
      <c r="D146" s="46"/>
      <c r="E146" s="46"/>
      <c r="F146" s="46"/>
      <c r="G146" s="172"/>
      <c r="H146" s="46"/>
      <c r="I146" s="46"/>
      <c r="J146" s="46"/>
      <c r="K146" s="46"/>
      <c r="L146" s="46"/>
      <c r="M146" s="46"/>
      <c r="N146" s="46"/>
      <c r="O146" s="46"/>
      <c r="P146" s="46"/>
      <c r="Q146" s="46"/>
      <c r="R146" s="46"/>
      <c r="S146" s="46"/>
    </row>
    <row r="147" spans="1:19">
      <c r="A147" s="46"/>
      <c r="B147" s="46"/>
      <c r="C147" s="46"/>
      <c r="D147" s="46"/>
      <c r="E147" s="46"/>
      <c r="F147" s="46"/>
      <c r="G147" s="172"/>
      <c r="H147" s="46"/>
      <c r="I147" s="46"/>
      <c r="J147" s="46"/>
      <c r="K147" s="46"/>
      <c r="L147" s="46"/>
      <c r="M147" s="46"/>
      <c r="N147" s="46"/>
      <c r="O147" s="46"/>
      <c r="P147" s="46"/>
      <c r="Q147" s="46"/>
      <c r="R147" s="46"/>
      <c r="S147" s="46"/>
    </row>
    <row r="148" spans="1:19">
      <c r="A148" s="46"/>
      <c r="B148" s="46"/>
      <c r="C148" s="46"/>
      <c r="D148" s="46"/>
      <c r="E148" s="46"/>
      <c r="F148" s="46"/>
      <c r="G148" s="172"/>
      <c r="H148" s="46"/>
      <c r="I148" s="46"/>
      <c r="J148" s="46"/>
      <c r="K148" s="46"/>
      <c r="L148" s="46"/>
      <c r="M148" s="46"/>
      <c r="N148" s="46"/>
      <c r="O148" s="46"/>
      <c r="P148" s="46"/>
      <c r="Q148" s="46"/>
      <c r="R148" s="46"/>
      <c r="S148" s="46"/>
    </row>
    <row r="149" spans="1:19">
      <c r="A149" s="46"/>
      <c r="B149" s="46"/>
      <c r="C149" s="46"/>
      <c r="D149" s="46"/>
      <c r="E149" s="46"/>
      <c r="F149" s="46"/>
      <c r="G149" s="172"/>
      <c r="H149" s="46"/>
      <c r="I149" s="46"/>
      <c r="J149" s="46"/>
      <c r="K149" s="46"/>
      <c r="L149" s="46"/>
      <c r="M149" s="46"/>
      <c r="N149" s="46"/>
      <c r="O149" s="46"/>
      <c r="P149" s="46"/>
      <c r="Q149" s="46"/>
      <c r="R149" s="46"/>
      <c r="S149" s="46"/>
    </row>
    <row r="150" spans="1:19">
      <c r="A150" s="46"/>
      <c r="B150" s="46"/>
      <c r="C150" s="46"/>
      <c r="D150" s="46"/>
      <c r="E150" s="46"/>
      <c r="F150" s="46"/>
      <c r="G150" s="172"/>
      <c r="H150" s="46"/>
      <c r="I150" s="46"/>
      <c r="J150" s="46"/>
      <c r="K150" s="46"/>
      <c r="L150" s="46"/>
      <c r="M150" s="46"/>
      <c r="N150" s="46"/>
      <c r="O150" s="46"/>
      <c r="P150" s="46"/>
      <c r="Q150" s="46"/>
      <c r="R150" s="46"/>
      <c r="S150" s="46"/>
    </row>
    <row r="151" spans="1:19">
      <c r="A151" s="46"/>
      <c r="B151" s="46"/>
      <c r="C151" s="46"/>
      <c r="D151" s="46"/>
      <c r="E151" s="46"/>
      <c r="F151" s="46"/>
      <c r="G151" s="172"/>
      <c r="H151" s="46"/>
      <c r="I151" s="46"/>
      <c r="J151" s="46"/>
      <c r="K151" s="46"/>
      <c r="L151" s="46"/>
      <c r="M151" s="46"/>
      <c r="N151" s="46"/>
      <c r="O151" s="46"/>
      <c r="P151" s="46"/>
      <c r="Q151" s="46"/>
      <c r="R151" s="46"/>
      <c r="S151" s="46"/>
    </row>
    <row r="152" spans="1:19">
      <c r="A152" s="46"/>
      <c r="B152" s="46"/>
      <c r="C152" s="46"/>
      <c r="D152" s="46"/>
      <c r="E152" s="46"/>
      <c r="F152" s="46"/>
      <c r="G152" s="172"/>
      <c r="H152" s="46"/>
      <c r="I152" s="46"/>
      <c r="J152" s="46"/>
      <c r="K152" s="46"/>
      <c r="L152" s="46"/>
      <c r="M152" s="46"/>
      <c r="N152" s="46"/>
      <c r="O152" s="46"/>
      <c r="P152" s="46"/>
      <c r="Q152" s="46"/>
      <c r="R152" s="46"/>
      <c r="S152" s="46"/>
    </row>
    <row r="153" spans="1:19">
      <c r="A153" s="46"/>
      <c r="B153" s="46"/>
      <c r="C153" s="46"/>
      <c r="D153" s="46"/>
      <c r="E153" s="46"/>
      <c r="F153" s="46"/>
      <c r="G153" s="172"/>
      <c r="H153" s="46"/>
      <c r="I153" s="46"/>
      <c r="J153" s="46"/>
      <c r="K153" s="46"/>
      <c r="L153" s="46"/>
      <c r="M153" s="46"/>
      <c r="N153" s="46"/>
      <c r="O153" s="46"/>
      <c r="P153" s="46"/>
      <c r="Q153" s="46"/>
      <c r="R153" s="46"/>
      <c r="S153" s="46"/>
    </row>
    <row r="154" spans="1:19">
      <c r="A154" s="46"/>
      <c r="B154" s="46"/>
      <c r="C154" s="46"/>
      <c r="D154" s="46"/>
      <c r="E154" s="46"/>
      <c r="F154" s="46"/>
      <c r="G154" s="172"/>
      <c r="H154" s="46"/>
      <c r="I154" s="46"/>
      <c r="J154" s="46"/>
      <c r="K154" s="46"/>
      <c r="L154" s="46"/>
      <c r="M154" s="46"/>
      <c r="N154" s="46"/>
      <c r="O154" s="46"/>
      <c r="P154" s="46"/>
      <c r="Q154" s="46"/>
      <c r="R154" s="46"/>
      <c r="S154" s="46"/>
    </row>
    <row r="155" spans="1:19">
      <c r="A155" s="46"/>
      <c r="B155" s="46"/>
      <c r="C155" s="46"/>
      <c r="D155" s="46"/>
      <c r="E155" s="46"/>
      <c r="F155" s="46"/>
      <c r="G155" s="172"/>
      <c r="H155" s="46"/>
      <c r="I155" s="46"/>
      <c r="J155" s="46"/>
      <c r="K155" s="46"/>
      <c r="L155" s="46"/>
      <c r="M155" s="46"/>
      <c r="N155" s="46"/>
      <c r="O155" s="46"/>
      <c r="P155" s="46"/>
      <c r="Q155" s="46"/>
      <c r="R155" s="46"/>
      <c r="S155" s="46"/>
    </row>
    <row r="156" spans="1:19">
      <c r="A156" s="46"/>
      <c r="B156" s="46"/>
      <c r="C156" s="46"/>
      <c r="D156" s="46"/>
      <c r="E156" s="46"/>
      <c r="F156" s="46"/>
      <c r="G156" s="172"/>
      <c r="H156" s="46"/>
      <c r="I156" s="46"/>
      <c r="J156" s="46"/>
      <c r="K156" s="46"/>
      <c r="L156" s="46"/>
      <c r="M156" s="46"/>
      <c r="N156" s="46"/>
      <c r="O156" s="46"/>
      <c r="P156" s="46"/>
      <c r="Q156" s="46"/>
      <c r="R156" s="46"/>
      <c r="S156" s="46"/>
    </row>
    <row r="157" spans="1:19">
      <c r="A157" s="46"/>
      <c r="B157" s="46"/>
      <c r="C157" s="46"/>
      <c r="D157" s="46"/>
      <c r="E157" s="46"/>
      <c r="F157" s="46"/>
      <c r="G157" s="172"/>
      <c r="H157" s="46"/>
      <c r="I157" s="46"/>
      <c r="J157" s="46"/>
      <c r="K157" s="46"/>
      <c r="L157" s="46"/>
      <c r="M157" s="46"/>
      <c r="N157" s="46"/>
      <c r="O157" s="46"/>
      <c r="P157" s="46"/>
      <c r="Q157" s="46"/>
      <c r="R157" s="46"/>
      <c r="S157" s="46"/>
    </row>
    <row r="158" spans="1:19">
      <c r="A158" s="46"/>
      <c r="B158" s="46"/>
      <c r="C158" s="46"/>
      <c r="D158" s="46"/>
      <c r="E158" s="46"/>
      <c r="F158" s="46"/>
      <c r="G158" s="172"/>
      <c r="H158" s="46"/>
      <c r="I158" s="46"/>
      <c r="J158" s="46"/>
      <c r="K158" s="46"/>
      <c r="L158" s="46"/>
      <c r="M158" s="46"/>
      <c r="N158" s="46"/>
      <c r="O158" s="46"/>
      <c r="P158" s="46"/>
      <c r="Q158" s="46"/>
      <c r="R158" s="46"/>
      <c r="S158" s="46"/>
    </row>
    <row r="159" spans="1:19">
      <c r="A159" s="46"/>
      <c r="B159" s="46"/>
      <c r="C159" s="46"/>
      <c r="D159" s="46"/>
      <c r="E159" s="46"/>
      <c r="F159" s="46"/>
      <c r="G159" s="172"/>
      <c r="H159" s="46"/>
      <c r="I159" s="46"/>
      <c r="J159" s="46"/>
      <c r="K159" s="46"/>
      <c r="L159" s="46"/>
      <c r="M159" s="46"/>
      <c r="N159" s="46"/>
      <c r="O159" s="46"/>
      <c r="P159" s="46"/>
      <c r="Q159" s="46"/>
      <c r="R159" s="46"/>
      <c r="S159" s="46"/>
    </row>
    <row r="160" spans="1:19">
      <c r="A160" s="46"/>
      <c r="B160" s="46"/>
      <c r="C160" s="46"/>
      <c r="D160" s="46"/>
      <c r="E160" s="46"/>
      <c r="F160" s="46"/>
      <c r="G160" s="172"/>
      <c r="H160" s="46"/>
      <c r="I160" s="46"/>
      <c r="J160" s="46"/>
      <c r="K160" s="46"/>
      <c r="L160" s="46"/>
      <c r="M160" s="46"/>
      <c r="N160" s="46"/>
      <c r="O160" s="46"/>
      <c r="P160" s="46"/>
      <c r="Q160" s="46"/>
      <c r="R160" s="46"/>
      <c r="S160" s="46"/>
    </row>
    <row r="161" spans="1:19">
      <c r="A161" s="46"/>
      <c r="B161" s="46"/>
      <c r="C161" s="46"/>
      <c r="D161" s="46"/>
      <c r="E161" s="46"/>
      <c r="F161" s="46"/>
      <c r="G161" s="172"/>
      <c r="H161" s="46"/>
      <c r="I161" s="46"/>
      <c r="J161" s="46"/>
      <c r="K161" s="46"/>
      <c r="L161" s="46"/>
      <c r="M161" s="46"/>
      <c r="N161" s="46"/>
      <c r="O161" s="46"/>
      <c r="P161" s="46"/>
      <c r="Q161" s="46"/>
      <c r="R161" s="46"/>
      <c r="S161" s="46"/>
    </row>
    <row r="162" spans="1:19">
      <c r="A162" s="46"/>
      <c r="B162" s="46"/>
      <c r="C162" s="46"/>
      <c r="D162" s="46"/>
      <c r="E162" s="46"/>
      <c r="F162" s="46"/>
      <c r="G162" s="172"/>
      <c r="H162" s="46"/>
      <c r="I162" s="46"/>
      <c r="J162" s="46"/>
      <c r="K162" s="46"/>
      <c r="L162" s="46"/>
      <c r="M162" s="46"/>
      <c r="N162" s="46"/>
      <c r="O162" s="46"/>
      <c r="P162" s="46"/>
      <c r="Q162" s="46"/>
      <c r="R162" s="46"/>
      <c r="S162" s="46"/>
    </row>
    <row r="163" spans="1:19">
      <c r="A163" s="46"/>
      <c r="B163" s="46"/>
      <c r="C163" s="46"/>
      <c r="D163" s="46"/>
      <c r="E163" s="46"/>
      <c r="F163" s="46"/>
      <c r="G163" s="172"/>
      <c r="H163" s="46"/>
      <c r="I163" s="46"/>
      <c r="J163" s="46"/>
      <c r="K163" s="46"/>
      <c r="L163" s="46"/>
      <c r="M163" s="46"/>
      <c r="N163" s="46"/>
      <c r="O163" s="46"/>
      <c r="P163" s="46"/>
      <c r="Q163" s="46"/>
      <c r="R163" s="46"/>
      <c r="S163" s="46"/>
    </row>
    <row r="164" spans="1:19">
      <c r="A164" s="46"/>
      <c r="B164" s="46"/>
      <c r="C164" s="46"/>
      <c r="D164" s="46"/>
      <c r="E164" s="46"/>
      <c r="F164" s="46"/>
      <c r="G164" s="172"/>
      <c r="H164" s="46"/>
      <c r="I164" s="46"/>
      <c r="J164" s="46"/>
      <c r="K164" s="46"/>
      <c r="L164" s="46"/>
      <c r="M164" s="46"/>
      <c r="N164" s="46"/>
      <c r="O164" s="46"/>
      <c r="P164" s="46"/>
      <c r="Q164" s="46"/>
      <c r="R164" s="46"/>
      <c r="S164" s="46"/>
    </row>
    <row r="165" spans="1:19">
      <c r="A165" s="46"/>
      <c r="B165" s="46"/>
      <c r="C165" s="46"/>
      <c r="D165" s="46"/>
      <c r="E165" s="46"/>
      <c r="F165" s="46"/>
      <c r="G165" s="172"/>
      <c r="H165" s="46"/>
      <c r="I165" s="46"/>
      <c r="J165" s="46"/>
      <c r="K165" s="46"/>
      <c r="L165" s="46"/>
      <c r="M165" s="46"/>
      <c r="N165" s="46"/>
      <c r="O165" s="46"/>
      <c r="P165" s="46"/>
      <c r="Q165" s="46"/>
      <c r="R165" s="46"/>
      <c r="S165" s="46"/>
    </row>
    <row r="166" spans="1:19">
      <c r="A166" s="46"/>
      <c r="B166" s="46"/>
      <c r="C166" s="46"/>
      <c r="D166" s="46"/>
      <c r="E166" s="46"/>
      <c r="F166" s="46"/>
      <c r="G166" s="172"/>
      <c r="H166" s="46"/>
      <c r="I166" s="46"/>
      <c r="J166" s="46"/>
      <c r="K166" s="46"/>
      <c r="L166" s="46"/>
      <c r="M166" s="46"/>
      <c r="N166" s="46"/>
      <c r="O166" s="46"/>
      <c r="P166" s="46"/>
      <c r="Q166" s="46"/>
      <c r="R166" s="46"/>
      <c r="S166" s="46"/>
    </row>
    <row r="167" spans="1:19">
      <c r="A167" s="46"/>
      <c r="B167" s="46"/>
      <c r="C167" s="46"/>
      <c r="D167" s="46"/>
      <c r="E167" s="46"/>
      <c r="F167" s="46"/>
      <c r="G167" s="172"/>
      <c r="H167" s="46"/>
      <c r="I167" s="46"/>
      <c r="J167" s="46"/>
      <c r="K167" s="46"/>
      <c r="L167" s="46"/>
      <c r="M167" s="46"/>
      <c r="N167" s="46"/>
      <c r="O167" s="46"/>
      <c r="P167" s="46"/>
      <c r="Q167" s="46"/>
      <c r="R167" s="46"/>
      <c r="S167" s="46"/>
    </row>
    <row r="168" spans="1:19">
      <c r="A168" s="46"/>
      <c r="B168" s="46"/>
      <c r="C168" s="46"/>
      <c r="D168" s="46"/>
      <c r="E168" s="46"/>
      <c r="F168" s="46"/>
      <c r="G168" s="172"/>
      <c r="H168" s="46"/>
      <c r="I168" s="46"/>
      <c r="J168" s="46"/>
      <c r="K168" s="46"/>
      <c r="L168" s="46"/>
      <c r="M168" s="46"/>
      <c r="N168" s="46"/>
      <c r="O168" s="46"/>
      <c r="P168" s="46"/>
      <c r="Q168" s="46"/>
      <c r="R168" s="46"/>
      <c r="S168" s="46"/>
    </row>
    <row r="169" spans="1:19">
      <c r="A169" s="46"/>
      <c r="B169" s="46"/>
      <c r="C169" s="46"/>
      <c r="D169" s="46"/>
      <c r="E169" s="46"/>
      <c r="F169" s="46"/>
      <c r="G169" s="172"/>
      <c r="H169" s="46"/>
      <c r="I169" s="46"/>
      <c r="J169" s="46"/>
      <c r="K169" s="46"/>
      <c r="L169" s="46"/>
      <c r="M169" s="46"/>
      <c r="N169" s="46"/>
      <c r="O169" s="46"/>
      <c r="P169" s="46"/>
      <c r="Q169" s="46"/>
      <c r="R169" s="46"/>
      <c r="S169" s="46"/>
    </row>
    <row r="170" spans="1:19">
      <c r="A170" s="46"/>
      <c r="B170" s="46"/>
      <c r="C170" s="46"/>
      <c r="D170" s="46"/>
      <c r="E170" s="46"/>
      <c r="F170" s="46"/>
      <c r="G170" s="172"/>
      <c r="H170" s="46"/>
      <c r="I170" s="46"/>
      <c r="J170" s="46"/>
      <c r="K170" s="46"/>
      <c r="L170" s="46"/>
      <c r="M170" s="46"/>
      <c r="N170" s="46"/>
      <c r="O170" s="46"/>
      <c r="P170" s="46"/>
      <c r="Q170" s="46"/>
      <c r="R170" s="46"/>
      <c r="S170" s="46"/>
    </row>
    <row r="171" spans="1:19">
      <c r="A171" s="46"/>
      <c r="B171" s="46"/>
      <c r="C171" s="46"/>
      <c r="D171" s="46"/>
      <c r="E171" s="46"/>
      <c r="F171" s="46"/>
      <c r="G171" s="172"/>
      <c r="H171" s="46"/>
      <c r="I171" s="46"/>
      <c r="J171" s="46"/>
      <c r="K171" s="46"/>
      <c r="L171" s="46"/>
      <c r="M171" s="46"/>
      <c r="N171" s="46"/>
      <c r="O171" s="46"/>
      <c r="P171" s="46"/>
      <c r="Q171" s="46"/>
      <c r="R171" s="46"/>
      <c r="S171" s="46"/>
    </row>
    <row r="172" spans="1:19">
      <c r="A172" s="46"/>
      <c r="B172" s="46"/>
      <c r="C172" s="46"/>
      <c r="D172" s="46"/>
      <c r="E172" s="46"/>
      <c r="F172" s="46"/>
      <c r="G172" s="172"/>
      <c r="H172" s="46"/>
      <c r="I172" s="46"/>
      <c r="J172" s="46"/>
      <c r="K172" s="46"/>
      <c r="L172" s="46"/>
      <c r="M172" s="46"/>
      <c r="N172" s="46"/>
      <c r="O172" s="46"/>
      <c r="P172" s="46"/>
      <c r="Q172" s="46"/>
      <c r="R172" s="46"/>
      <c r="S172" s="46"/>
    </row>
    <row r="173" spans="1:19">
      <c r="A173" s="46"/>
      <c r="B173" s="46"/>
      <c r="C173" s="46"/>
      <c r="D173" s="46"/>
      <c r="E173" s="46"/>
      <c r="F173" s="46"/>
      <c r="G173" s="172"/>
      <c r="H173" s="46"/>
      <c r="I173" s="46"/>
      <c r="J173" s="46"/>
      <c r="K173" s="46"/>
      <c r="L173" s="46"/>
      <c r="M173" s="46"/>
      <c r="N173" s="46"/>
      <c r="O173" s="46"/>
      <c r="P173" s="46"/>
      <c r="Q173" s="46"/>
      <c r="R173" s="46"/>
      <c r="S173" s="46"/>
    </row>
    <row r="174" spans="1:19">
      <c r="A174" s="46"/>
      <c r="B174" s="46"/>
      <c r="C174" s="46"/>
      <c r="D174" s="46"/>
      <c r="E174" s="46"/>
      <c r="F174" s="46"/>
      <c r="G174" s="172"/>
      <c r="H174" s="46"/>
      <c r="I174" s="46"/>
      <c r="J174" s="46"/>
      <c r="K174" s="46"/>
      <c r="L174" s="46"/>
      <c r="M174" s="46"/>
      <c r="N174" s="46"/>
      <c r="O174" s="46"/>
      <c r="P174" s="46"/>
      <c r="Q174" s="46"/>
      <c r="R174" s="46"/>
      <c r="S174" s="46"/>
    </row>
    <row r="175" spans="1:19">
      <c r="A175" s="46"/>
      <c r="B175" s="46"/>
      <c r="C175" s="46"/>
      <c r="D175" s="46"/>
      <c r="E175" s="46"/>
      <c r="F175" s="46"/>
      <c r="G175" s="172"/>
      <c r="H175" s="46"/>
      <c r="I175" s="46"/>
      <c r="J175" s="46"/>
      <c r="K175" s="46"/>
      <c r="L175" s="46"/>
      <c r="M175" s="46"/>
      <c r="N175" s="46"/>
      <c r="O175" s="46"/>
      <c r="P175" s="46"/>
      <c r="Q175" s="46"/>
      <c r="R175" s="46"/>
      <c r="S175" s="46"/>
    </row>
    <row r="176" spans="1:19">
      <c r="A176" s="46"/>
      <c r="B176" s="46"/>
      <c r="C176" s="46"/>
      <c r="D176" s="46"/>
      <c r="E176" s="46"/>
      <c r="F176" s="46"/>
      <c r="G176" s="172"/>
      <c r="H176" s="46"/>
      <c r="I176" s="46"/>
      <c r="J176" s="46"/>
      <c r="K176" s="46"/>
      <c r="L176" s="46"/>
      <c r="M176" s="46"/>
      <c r="N176" s="46"/>
      <c r="O176" s="46"/>
      <c r="P176" s="46"/>
      <c r="Q176" s="46"/>
      <c r="R176" s="46"/>
      <c r="S176" s="46"/>
    </row>
    <row r="177" spans="1:19">
      <c r="A177" s="46"/>
      <c r="B177" s="46"/>
      <c r="C177" s="46"/>
      <c r="D177" s="46"/>
      <c r="E177" s="46"/>
      <c r="F177" s="46"/>
      <c r="G177" s="172"/>
      <c r="H177" s="46"/>
      <c r="I177" s="46"/>
      <c r="J177" s="46"/>
      <c r="K177" s="46"/>
      <c r="L177" s="46"/>
      <c r="M177" s="46"/>
      <c r="N177" s="46"/>
      <c r="O177" s="46"/>
      <c r="P177" s="46"/>
      <c r="Q177" s="46"/>
      <c r="R177" s="46"/>
      <c r="S177" s="46"/>
    </row>
    <row r="178" spans="1:19">
      <c r="A178" s="46"/>
      <c r="B178" s="46"/>
      <c r="C178" s="46"/>
      <c r="D178" s="46"/>
      <c r="E178" s="46"/>
      <c r="F178" s="46"/>
      <c r="G178" s="172"/>
      <c r="H178" s="46"/>
      <c r="I178" s="46"/>
      <c r="J178" s="46"/>
      <c r="K178" s="46"/>
      <c r="L178" s="46"/>
      <c r="M178" s="46"/>
      <c r="N178" s="46"/>
      <c r="O178" s="46"/>
      <c r="P178" s="46"/>
      <c r="Q178" s="46"/>
      <c r="R178" s="46"/>
      <c r="S178" s="46"/>
    </row>
    <row r="179" spans="1:19">
      <c r="A179" s="46"/>
      <c r="B179" s="46"/>
      <c r="C179" s="46"/>
      <c r="D179" s="46"/>
      <c r="E179" s="46"/>
      <c r="F179" s="46"/>
      <c r="G179" s="172"/>
      <c r="H179" s="46"/>
      <c r="I179" s="46"/>
      <c r="J179" s="46"/>
      <c r="K179" s="46"/>
      <c r="L179" s="46"/>
      <c r="M179" s="46"/>
      <c r="N179" s="46"/>
      <c r="O179" s="46"/>
      <c r="P179" s="46"/>
      <c r="Q179" s="46"/>
      <c r="R179" s="46"/>
      <c r="S179" s="46"/>
    </row>
    <row r="180" spans="1:19">
      <c r="A180" s="46"/>
      <c r="B180" s="46"/>
      <c r="C180" s="46"/>
      <c r="D180" s="46"/>
      <c r="E180" s="46"/>
      <c r="F180" s="46"/>
      <c r="G180" s="172"/>
      <c r="H180" s="46"/>
      <c r="I180" s="46"/>
      <c r="J180" s="46"/>
      <c r="K180" s="46"/>
      <c r="L180" s="46"/>
      <c r="M180" s="46"/>
      <c r="N180" s="46"/>
      <c r="O180" s="46"/>
      <c r="P180" s="46"/>
      <c r="Q180" s="46"/>
      <c r="R180" s="46"/>
      <c r="S180" s="46"/>
    </row>
    <row r="181" spans="1:19">
      <c r="A181" s="46"/>
      <c r="B181" s="46"/>
      <c r="C181" s="46"/>
      <c r="D181" s="46"/>
      <c r="E181" s="46"/>
      <c r="F181" s="46"/>
      <c r="G181" s="172"/>
      <c r="H181" s="46"/>
      <c r="I181" s="46"/>
      <c r="J181" s="46"/>
      <c r="K181" s="46"/>
      <c r="L181" s="46"/>
      <c r="M181" s="46"/>
      <c r="N181" s="46"/>
      <c r="O181" s="46"/>
      <c r="P181" s="46"/>
      <c r="Q181" s="46"/>
      <c r="R181" s="46"/>
      <c r="S181" s="46"/>
    </row>
    <row r="182" spans="1:19">
      <c r="A182" s="46"/>
      <c r="B182" s="46"/>
      <c r="C182" s="46"/>
      <c r="D182" s="46"/>
      <c r="E182" s="46"/>
      <c r="F182" s="46"/>
      <c r="G182" s="172"/>
      <c r="H182" s="46"/>
      <c r="I182" s="46"/>
      <c r="J182" s="46"/>
      <c r="K182" s="46"/>
      <c r="L182" s="46"/>
      <c r="M182" s="46"/>
      <c r="N182" s="46"/>
      <c r="O182" s="46"/>
      <c r="P182" s="46"/>
      <c r="Q182" s="46"/>
      <c r="R182" s="46"/>
      <c r="S182" s="46"/>
    </row>
    <row r="183" spans="1:19">
      <c r="A183" s="46"/>
      <c r="B183" s="46"/>
      <c r="C183" s="46"/>
      <c r="D183" s="46"/>
      <c r="E183" s="46"/>
      <c r="F183" s="46"/>
      <c r="G183" s="172"/>
      <c r="H183" s="46"/>
      <c r="I183" s="46"/>
      <c r="J183" s="46"/>
      <c r="K183" s="46"/>
      <c r="L183" s="46"/>
      <c r="M183" s="46"/>
      <c r="N183" s="46"/>
      <c r="O183" s="46"/>
      <c r="P183" s="46"/>
      <c r="Q183" s="46"/>
      <c r="R183" s="46"/>
      <c r="S183" s="46"/>
    </row>
    <row r="184" spans="1:19">
      <c r="A184" s="46"/>
      <c r="B184" s="46"/>
      <c r="C184" s="46"/>
      <c r="D184" s="46"/>
      <c r="E184" s="46"/>
      <c r="F184" s="46"/>
      <c r="G184" s="172"/>
      <c r="H184" s="46"/>
      <c r="I184" s="46"/>
      <c r="J184" s="46"/>
      <c r="K184" s="46"/>
      <c r="L184" s="46"/>
      <c r="M184" s="46"/>
      <c r="N184" s="46"/>
      <c r="O184" s="46"/>
      <c r="P184" s="46"/>
      <c r="Q184" s="46"/>
      <c r="R184" s="46"/>
      <c r="S184" s="46"/>
    </row>
    <row r="185" spans="1:19">
      <c r="A185" s="46"/>
      <c r="B185" s="46"/>
      <c r="C185" s="46"/>
      <c r="D185" s="46"/>
      <c r="E185" s="46"/>
      <c r="F185" s="46"/>
      <c r="G185" s="172"/>
      <c r="H185" s="46"/>
      <c r="I185" s="46"/>
      <c r="J185" s="46"/>
      <c r="K185" s="46"/>
      <c r="L185" s="46"/>
      <c r="M185" s="46"/>
      <c r="N185" s="46"/>
      <c r="O185" s="46"/>
      <c r="P185" s="46"/>
      <c r="Q185" s="46"/>
      <c r="R185" s="46"/>
      <c r="S185" s="46"/>
    </row>
    <row r="186" spans="1:19">
      <c r="A186" s="46"/>
      <c r="B186" s="46"/>
      <c r="C186" s="46"/>
      <c r="D186" s="46"/>
      <c r="E186" s="46"/>
      <c r="F186" s="46"/>
      <c r="G186" s="172"/>
      <c r="H186" s="46"/>
      <c r="I186" s="46"/>
      <c r="J186" s="46"/>
      <c r="K186" s="46"/>
      <c r="L186" s="46"/>
      <c r="M186" s="46"/>
      <c r="N186" s="46"/>
      <c r="O186" s="46"/>
      <c r="P186" s="46"/>
      <c r="Q186" s="46"/>
      <c r="R186" s="46"/>
      <c r="S186" s="46"/>
    </row>
    <row r="187" spans="1:19">
      <c r="A187" s="46"/>
      <c r="B187" s="46"/>
      <c r="C187" s="46"/>
      <c r="D187" s="46"/>
      <c r="E187" s="46"/>
      <c r="F187" s="46"/>
      <c r="G187" s="172"/>
      <c r="H187" s="46"/>
      <c r="I187" s="46"/>
      <c r="J187" s="46"/>
      <c r="K187" s="46"/>
      <c r="L187" s="46"/>
      <c r="M187" s="46"/>
      <c r="N187" s="46"/>
      <c r="O187" s="46"/>
      <c r="P187" s="46"/>
      <c r="Q187" s="46"/>
      <c r="R187" s="46"/>
      <c r="S187" s="46"/>
    </row>
    <row r="188" spans="1:19">
      <c r="A188" s="46"/>
      <c r="B188" s="46"/>
      <c r="C188" s="46"/>
      <c r="D188" s="46"/>
      <c r="E188" s="46"/>
      <c r="F188" s="46"/>
      <c r="G188" s="172"/>
      <c r="H188" s="46"/>
      <c r="I188" s="46"/>
      <c r="J188" s="46"/>
      <c r="K188" s="46"/>
      <c r="L188" s="46"/>
      <c r="M188" s="46"/>
      <c r="N188" s="46"/>
      <c r="O188" s="46"/>
      <c r="P188" s="46"/>
      <c r="Q188" s="46"/>
      <c r="R188" s="46"/>
      <c r="S188" s="46"/>
    </row>
    <row r="189" spans="1:19">
      <c r="A189" s="46"/>
      <c r="B189" s="46"/>
      <c r="C189" s="46"/>
      <c r="D189" s="46"/>
      <c r="E189" s="46"/>
      <c r="F189" s="46"/>
      <c r="G189" s="172"/>
      <c r="H189" s="46"/>
      <c r="I189" s="46"/>
      <c r="J189" s="46"/>
      <c r="K189" s="46"/>
      <c r="L189" s="46"/>
      <c r="M189" s="46"/>
      <c r="N189" s="46"/>
      <c r="O189" s="46"/>
      <c r="P189" s="46"/>
      <c r="Q189" s="46"/>
      <c r="R189" s="46"/>
      <c r="S189" s="46"/>
    </row>
    <row r="190" spans="1:19">
      <c r="A190" s="46"/>
      <c r="B190" s="46"/>
      <c r="C190" s="46"/>
      <c r="D190" s="46"/>
      <c r="E190" s="46"/>
      <c r="F190" s="46"/>
      <c r="G190" s="172"/>
      <c r="H190" s="46"/>
      <c r="I190" s="46"/>
      <c r="J190" s="46"/>
      <c r="K190" s="46"/>
      <c r="L190" s="46"/>
      <c r="M190" s="46"/>
      <c r="N190" s="46"/>
      <c r="O190" s="46"/>
      <c r="P190" s="46"/>
      <c r="Q190" s="46"/>
      <c r="R190" s="46"/>
      <c r="S190" s="46"/>
    </row>
    <row r="191" spans="1:19">
      <c r="A191" s="46"/>
      <c r="B191" s="46"/>
      <c r="C191" s="46"/>
      <c r="D191" s="46"/>
      <c r="E191" s="46"/>
      <c r="F191" s="46"/>
      <c r="G191" s="172"/>
      <c r="H191" s="46"/>
      <c r="I191" s="46"/>
      <c r="J191" s="46"/>
      <c r="K191" s="46"/>
      <c r="L191" s="46"/>
      <c r="M191" s="46"/>
      <c r="N191" s="46"/>
      <c r="O191" s="46"/>
      <c r="P191" s="46"/>
      <c r="Q191" s="46"/>
      <c r="R191" s="46"/>
      <c r="S191" s="46"/>
    </row>
    <row r="192" spans="1:19">
      <c r="A192" s="46"/>
      <c r="B192" s="46"/>
      <c r="C192" s="46"/>
      <c r="D192" s="46"/>
      <c r="E192" s="46"/>
      <c r="F192" s="46"/>
      <c r="G192" s="172"/>
      <c r="H192" s="46"/>
      <c r="I192" s="46"/>
      <c r="J192" s="46"/>
      <c r="K192" s="46"/>
      <c r="L192" s="46"/>
      <c r="M192" s="46"/>
      <c r="N192" s="46"/>
      <c r="O192" s="46"/>
      <c r="P192" s="46"/>
      <c r="Q192" s="46"/>
      <c r="R192" s="46"/>
      <c r="S192" s="46"/>
    </row>
    <row r="193" spans="1:19">
      <c r="A193" s="46"/>
      <c r="B193" s="46"/>
      <c r="C193" s="46"/>
      <c r="D193" s="46"/>
      <c r="E193" s="46"/>
      <c r="F193" s="46"/>
      <c r="G193" s="172"/>
      <c r="H193" s="46"/>
      <c r="I193" s="46"/>
      <c r="J193" s="46"/>
      <c r="K193" s="46"/>
      <c r="L193" s="46"/>
      <c r="M193" s="46"/>
      <c r="N193" s="46"/>
      <c r="O193" s="46"/>
      <c r="P193" s="46"/>
      <c r="Q193" s="46"/>
      <c r="R193" s="46"/>
      <c r="S193" s="46"/>
    </row>
    <row r="194" spans="1:19">
      <c r="A194" s="46"/>
      <c r="B194" s="46"/>
      <c r="C194" s="46"/>
      <c r="D194" s="46"/>
      <c r="E194" s="46"/>
      <c r="F194" s="46"/>
      <c r="G194" s="172"/>
      <c r="H194" s="46"/>
      <c r="I194" s="46"/>
      <c r="J194" s="46"/>
      <c r="K194" s="46"/>
      <c r="L194" s="46"/>
      <c r="M194" s="46"/>
      <c r="N194" s="46"/>
      <c r="O194" s="46"/>
      <c r="P194" s="46"/>
      <c r="Q194" s="46"/>
      <c r="R194" s="46"/>
      <c r="S194" s="46"/>
    </row>
    <row r="195" spans="1:19">
      <c r="A195" s="46"/>
      <c r="B195" s="46"/>
      <c r="C195" s="46"/>
      <c r="D195" s="46"/>
      <c r="E195" s="46"/>
      <c r="F195" s="46"/>
      <c r="G195" s="172"/>
      <c r="H195" s="46"/>
      <c r="I195" s="46"/>
      <c r="J195" s="46"/>
      <c r="K195" s="46"/>
      <c r="L195" s="46"/>
      <c r="M195" s="46"/>
      <c r="N195" s="46"/>
      <c r="O195" s="46"/>
      <c r="P195" s="46"/>
      <c r="Q195" s="46"/>
      <c r="R195" s="46"/>
      <c r="S195" s="46"/>
    </row>
    <row r="196" spans="1:19">
      <c r="A196" s="46"/>
      <c r="B196" s="46"/>
      <c r="C196" s="46"/>
      <c r="D196" s="46"/>
      <c r="E196" s="46"/>
      <c r="F196" s="46"/>
      <c r="G196" s="172"/>
      <c r="H196" s="46"/>
      <c r="I196" s="46"/>
      <c r="J196" s="46"/>
      <c r="K196" s="46"/>
      <c r="L196" s="46"/>
      <c r="M196" s="46"/>
      <c r="N196" s="46"/>
      <c r="O196" s="46"/>
      <c r="P196" s="46"/>
      <c r="Q196" s="46"/>
      <c r="R196" s="46"/>
      <c r="S196" s="46"/>
    </row>
    <row r="197" spans="1:19">
      <c r="A197" s="46"/>
      <c r="B197" s="46"/>
      <c r="C197" s="46"/>
      <c r="D197" s="46"/>
      <c r="E197" s="46"/>
      <c r="F197" s="46"/>
      <c r="G197" s="172"/>
      <c r="H197" s="46"/>
      <c r="I197" s="46"/>
      <c r="J197" s="46"/>
      <c r="K197" s="46"/>
      <c r="L197" s="46"/>
      <c r="M197" s="46"/>
      <c r="N197" s="46"/>
      <c r="O197" s="46"/>
      <c r="P197" s="46"/>
      <c r="Q197" s="46"/>
      <c r="R197" s="46"/>
      <c r="S197" s="46"/>
    </row>
    <row r="198" spans="1:19">
      <c r="A198" s="46"/>
      <c r="B198" s="46"/>
      <c r="C198" s="46"/>
      <c r="D198" s="46"/>
      <c r="E198" s="46"/>
      <c r="F198" s="46"/>
      <c r="G198" s="172"/>
      <c r="H198" s="46"/>
      <c r="I198" s="46"/>
      <c r="J198" s="46"/>
      <c r="K198" s="46"/>
      <c r="L198" s="46"/>
      <c r="M198" s="46"/>
      <c r="N198" s="46"/>
      <c r="O198" s="46"/>
      <c r="P198" s="46"/>
      <c r="Q198" s="46"/>
      <c r="R198" s="46"/>
      <c r="S198" s="46"/>
    </row>
    <row r="199" spans="1:19">
      <c r="A199" s="46"/>
      <c r="B199" s="46"/>
      <c r="C199" s="46"/>
      <c r="D199" s="46"/>
      <c r="E199" s="46"/>
      <c r="F199" s="46"/>
      <c r="G199" s="172"/>
      <c r="H199" s="46"/>
      <c r="I199" s="46"/>
      <c r="J199" s="46"/>
      <c r="K199" s="46"/>
      <c r="L199" s="46"/>
      <c r="M199" s="46"/>
      <c r="N199" s="46"/>
      <c r="O199" s="46"/>
      <c r="P199" s="46"/>
      <c r="Q199" s="46"/>
      <c r="R199" s="46"/>
      <c r="S199" s="46"/>
    </row>
    <row r="200" spans="1:19">
      <c r="A200" s="46"/>
      <c r="B200" s="46"/>
      <c r="C200" s="46"/>
      <c r="D200" s="46"/>
      <c r="E200" s="46"/>
      <c r="F200" s="46"/>
      <c r="G200" s="172"/>
      <c r="H200" s="46"/>
      <c r="I200" s="46"/>
      <c r="J200" s="46"/>
      <c r="K200" s="46"/>
      <c r="L200" s="46"/>
      <c r="M200" s="46"/>
      <c r="N200" s="46"/>
      <c r="O200" s="46"/>
      <c r="P200" s="46"/>
      <c r="Q200" s="46"/>
      <c r="R200" s="46"/>
      <c r="S200" s="46"/>
    </row>
    <row r="201" spans="1:19">
      <c r="A201" s="46"/>
      <c r="B201" s="46"/>
      <c r="C201" s="46"/>
      <c r="D201" s="46"/>
      <c r="E201" s="46"/>
      <c r="F201" s="46"/>
      <c r="G201" s="172"/>
      <c r="H201" s="46"/>
      <c r="I201" s="46"/>
      <c r="J201" s="46"/>
      <c r="K201" s="46"/>
      <c r="L201" s="46"/>
      <c r="M201" s="46"/>
      <c r="N201" s="46"/>
      <c r="O201" s="46"/>
      <c r="P201" s="46"/>
      <c r="Q201" s="46"/>
      <c r="R201" s="46"/>
      <c r="S201" s="46"/>
    </row>
    <row r="202" spans="1:19">
      <c r="A202" s="46"/>
      <c r="B202" s="46"/>
      <c r="C202" s="46"/>
      <c r="D202" s="46"/>
      <c r="E202" s="46"/>
      <c r="F202" s="46"/>
      <c r="G202" s="172"/>
      <c r="H202" s="46"/>
      <c r="I202" s="46"/>
      <c r="J202" s="46"/>
      <c r="K202" s="46"/>
      <c r="L202" s="46"/>
      <c r="M202" s="46"/>
      <c r="N202" s="46"/>
      <c r="O202" s="46"/>
      <c r="P202" s="46"/>
      <c r="Q202" s="46"/>
      <c r="R202" s="46"/>
      <c r="S202" s="46"/>
    </row>
    <row r="203" spans="1:19">
      <c r="A203" s="46"/>
      <c r="B203" s="46"/>
      <c r="C203" s="46"/>
      <c r="D203" s="46"/>
      <c r="E203" s="46"/>
      <c r="F203" s="46"/>
      <c r="G203" s="172"/>
      <c r="H203" s="46"/>
      <c r="I203" s="46"/>
      <c r="J203" s="46"/>
      <c r="K203" s="46"/>
      <c r="L203" s="46"/>
      <c r="M203" s="46"/>
      <c r="N203" s="46"/>
      <c r="O203" s="46"/>
      <c r="P203" s="46"/>
      <c r="Q203" s="46"/>
      <c r="R203" s="46"/>
      <c r="S203" s="46"/>
    </row>
    <row r="204" spans="1:19">
      <c r="A204" s="46"/>
      <c r="B204" s="46"/>
      <c r="C204" s="46"/>
      <c r="D204" s="46"/>
      <c r="E204" s="46"/>
      <c r="F204" s="46"/>
      <c r="G204" s="172"/>
      <c r="H204" s="46"/>
      <c r="I204" s="46"/>
      <c r="J204" s="46"/>
      <c r="K204" s="46"/>
      <c r="L204" s="46"/>
      <c r="M204" s="46"/>
      <c r="N204" s="46"/>
      <c r="O204" s="46"/>
      <c r="P204" s="46"/>
      <c r="Q204" s="46"/>
      <c r="R204" s="46"/>
      <c r="S204" s="46"/>
    </row>
    <row r="205" spans="1:19">
      <c r="A205" s="46"/>
      <c r="B205" s="46"/>
      <c r="C205" s="46"/>
      <c r="D205" s="46"/>
      <c r="E205" s="46"/>
      <c r="F205" s="46"/>
      <c r="G205" s="172"/>
      <c r="H205" s="46"/>
      <c r="I205" s="46"/>
      <c r="J205" s="46"/>
      <c r="K205" s="46"/>
      <c r="L205" s="46"/>
      <c r="M205" s="46"/>
      <c r="N205" s="46"/>
      <c r="O205" s="46"/>
      <c r="P205" s="46"/>
      <c r="Q205" s="46"/>
      <c r="R205" s="46"/>
      <c r="S205" s="46"/>
    </row>
    <row r="206" spans="1:19">
      <c r="A206" s="46"/>
      <c r="B206" s="46"/>
      <c r="C206" s="46"/>
      <c r="D206" s="46"/>
      <c r="E206" s="46"/>
      <c r="F206" s="46"/>
      <c r="G206" s="172"/>
      <c r="H206" s="46"/>
      <c r="I206" s="46"/>
      <c r="J206" s="46"/>
      <c r="K206" s="46"/>
      <c r="L206" s="46"/>
      <c r="M206" s="46"/>
      <c r="N206" s="46"/>
      <c r="O206" s="46"/>
      <c r="P206" s="46"/>
      <c r="Q206" s="46"/>
      <c r="R206" s="46"/>
      <c r="S206" s="46"/>
    </row>
    <row r="207" spans="1:19">
      <c r="A207" s="46"/>
      <c r="B207" s="46"/>
      <c r="C207" s="46"/>
      <c r="D207" s="46"/>
      <c r="E207" s="46"/>
      <c r="F207" s="46"/>
      <c r="G207" s="172"/>
      <c r="H207" s="46"/>
      <c r="I207" s="46"/>
      <c r="J207" s="46"/>
      <c r="K207" s="46"/>
      <c r="L207" s="46"/>
      <c r="M207" s="46"/>
      <c r="N207" s="46"/>
      <c r="O207" s="46"/>
      <c r="P207" s="46"/>
      <c r="Q207" s="46"/>
      <c r="R207" s="46"/>
      <c r="S207" s="46"/>
    </row>
    <row r="208" spans="1:19">
      <c r="A208" s="46"/>
      <c r="B208" s="46"/>
      <c r="C208" s="46"/>
      <c r="D208" s="46"/>
      <c r="E208" s="46"/>
      <c r="F208" s="46"/>
      <c r="G208" s="172"/>
      <c r="H208" s="46"/>
      <c r="I208" s="46"/>
      <c r="J208" s="46"/>
      <c r="K208" s="46"/>
      <c r="L208" s="46"/>
      <c r="M208" s="46"/>
      <c r="N208" s="46"/>
      <c r="O208" s="46"/>
      <c r="P208" s="46"/>
      <c r="Q208" s="46"/>
      <c r="R208" s="46"/>
      <c r="S208" s="46"/>
    </row>
    <row r="209" spans="1:19">
      <c r="A209" s="46"/>
      <c r="B209" s="46"/>
      <c r="C209" s="46"/>
      <c r="D209" s="46"/>
      <c r="E209" s="46"/>
      <c r="F209" s="46"/>
      <c r="G209" s="172"/>
      <c r="H209" s="46"/>
      <c r="I209" s="46"/>
      <c r="J209" s="46"/>
      <c r="K209" s="46"/>
      <c r="L209" s="46"/>
      <c r="M209" s="46"/>
      <c r="N209" s="46"/>
      <c r="O209" s="46"/>
      <c r="P209" s="46"/>
      <c r="Q209" s="46"/>
      <c r="R209" s="46"/>
      <c r="S209" s="46"/>
    </row>
    <row r="210" spans="1:19">
      <c r="A210" s="46"/>
      <c r="B210" s="46"/>
      <c r="C210" s="46"/>
      <c r="D210" s="46"/>
      <c r="E210" s="46"/>
      <c r="F210" s="46"/>
      <c r="G210" s="172"/>
      <c r="H210" s="46"/>
      <c r="I210" s="46"/>
      <c r="J210" s="46"/>
      <c r="K210" s="46"/>
      <c r="L210" s="46"/>
      <c r="M210" s="46"/>
      <c r="N210" s="46"/>
      <c r="O210" s="46"/>
      <c r="P210" s="46"/>
      <c r="Q210" s="46"/>
      <c r="R210" s="46"/>
      <c r="S210" s="46"/>
    </row>
    <row r="211" spans="1:19">
      <c r="A211" s="46"/>
      <c r="B211" s="46"/>
      <c r="C211" s="46"/>
      <c r="D211" s="46"/>
      <c r="E211" s="46"/>
      <c r="F211" s="46"/>
      <c r="G211" s="172"/>
      <c r="H211" s="46"/>
      <c r="I211" s="46"/>
      <c r="J211" s="46"/>
      <c r="K211" s="46"/>
      <c r="L211" s="46"/>
      <c r="M211" s="46"/>
      <c r="N211" s="46"/>
      <c r="O211" s="46"/>
      <c r="P211" s="46"/>
      <c r="Q211" s="46"/>
      <c r="R211" s="46"/>
      <c r="S211" s="46"/>
    </row>
    <row r="212" spans="1:19">
      <c r="A212" s="46"/>
      <c r="B212" s="46"/>
      <c r="C212" s="46"/>
      <c r="D212" s="46"/>
      <c r="E212" s="46"/>
      <c r="F212" s="46"/>
      <c r="G212" s="172"/>
      <c r="H212" s="46"/>
      <c r="I212" s="46"/>
      <c r="J212" s="46"/>
      <c r="K212" s="46"/>
      <c r="L212" s="46"/>
      <c r="M212" s="46"/>
      <c r="N212" s="46"/>
      <c r="O212" s="46"/>
      <c r="P212" s="46"/>
      <c r="Q212" s="46"/>
      <c r="R212" s="46"/>
      <c r="S212" s="46"/>
    </row>
    <row r="213" spans="1:19">
      <c r="A213" s="46"/>
      <c r="B213" s="46"/>
      <c r="C213" s="46"/>
      <c r="D213" s="46"/>
      <c r="E213" s="46"/>
      <c r="F213" s="46"/>
      <c r="G213" s="172"/>
      <c r="H213" s="46"/>
      <c r="I213" s="46"/>
      <c r="J213" s="46"/>
      <c r="K213" s="46"/>
      <c r="L213" s="46"/>
      <c r="M213" s="46"/>
      <c r="N213" s="46"/>
      <c r="O213" s="46"/>
      <c r="P213" s="46"/>
      <c r="Q213" s="46"/>
      <c r="R213" s="46"/>
      <c r="S213" s="46"/>
    </row>
    <row r="214" spans="1:19">
      <c r="A214" s="46"/>
      <c r="B214" s="46"/>
      <c r="C214" s="46"/>
      <c r="D214" s="46"/>
      <c r="E214" s="46"/>
      <c r="F214" s="46"/>
      <c r="G214" s="172"/>
      <c r="H214" s="46"/>
      <c r="I214" s="46"/>
      <c r="J214" s="46"/>
      <c r="K214" s="46"/>
      <c r="L214" s="46"/>
      <c r="M214" s="46"/>
      <c r="N214" s="46"/>
      <c r="O214" s="46"/>
      <c r="P214" s="46"/>
      <c r="Q214" s="46"/>
      <c r="R214" s="46"/>
      <c r="S214" s="46"/>
    </row>
    <row r="215" spans="1:19">
      <c r="A215" s="46"/>
      <c r="B215" s="46"/>
      <c r="C215" s="46"/>
      <c r="D215" s="46"/>
      <c r="E215" s="46"/>
      <c r="F215" s="46"/>
      <c r="G215" s="172"/>
      <c r="H215" s="46"/>
      <c r="I215" s="46"/>
      <c r="J215" s="46"/>
      <c r="K215" s="46"/>
      <c r="L215" s="46"/>
      <c r="M215" s="46"/>
      <c r="N215" s="46"/>
      <c r="O215" s="46"/>
      <c r="P215" s="46"/>
      <c r="Q215" s="46"/>
      <c r="R215" s="46"/>
      <c r="S215" s="46"/>
    </row>
    <row r="216" spans="1:19">
      <c r="A216" s="46"/>
      <c r="B216" s="46"/>
      <c r="C216" s="46"/>
      <c r="D216" s="46"/>
      <c r="E216" s="46"/>
      <c r="F216" s="46"/>
      <c r="G216" s="172"/>
      <c r="H216" s="46"/>
      <c r="I216" s="46"/>
      <c r="J216" s="46"/>
      <c r="K216" s="46"/>
      <c r="L216" s="46"/>
      <c r="M216" s="46"/>
      <c r="N216" s="46"/>
      <c r="O216" s="46"/>
      <c r="P216" s="46"/>
      <c r="Q216" s="46"/>
      <c r="R216" s="46"/>
      <c r="S216" s="46"/>
    </row>
    <row r="217" spans="1:19">
      <c r="A217" s="46"/>
      <c r="B217" s="46"/>
      <c r="C217" s="46"/>
      <c r="D217" s="46"/>
      <c r="E217" s="46"/>
      <c r="F217" s="46"/>
      <c r="G217" s="172"/>
      <c r="H217" s="46"/>
      <c r="I217" s="46"/>
      <c r="J217" s="46"/>
      <c r="K217" s="46"/>
      <c r="L217" s="46"/>
      <c r="M217" s="46"/>
      <c r="N217" s="46"/>
      <c r="O217" s="46"/>
      <c r="P217" s="46"/>
      <c r="Q217" s="46"/>
      <c r="R217" s="46"/>
      <c r="S217" s="46"/>
    </row>
    <row r="218" spans="1:19">
      <c r="A218" s="46"/>
      <c r="B218" s="46"/>
      <c r="C218" s="46"/>
      <c r="D218" s="46"/>
      <c r="E218" s="46"/>
      <c r="F218" s="46"/>
      <c r="G218" s="172"/>
      <c r="H218" s="46"/>
      <c r="I218" s="46"/>
      <c r="J218" s="46"/>
      <c r="K218" s="46"/>
      <c r="L218" s="46"/>
      <c r="M218" s="46"/>
      <c r="N218" s="46"/>
      <c r="O218" s="46"/>
      <c r="P218" s="46"/>
      <c r="Q218" s="46"/>
      <c r="R218" s="46"/>
      <c r="S218" s="46"/>
    </row>
    <row r="219" spans="1:19">
      <c r="A219" s="46"/>
      <c r="B219" s="46"/>
      <c r="C219" s="46"/>
      <c r="D219" s="46"/>
      <c r="E219" s="46"/>
      <c r="F219" s="46"/>
      <c r="G219" s="172"/>
      <c r="H219" s="46"/>
      <c r="I219" s="46"/>
      <c r="J219" s="46"/>
      <c r="K219" s="46"/>
      <c r="L219" s="46"/>
      <c r="M219" s="46"/>
      <c r="N219" s="46"/>
      <c r="O219" s="46"/>
      <c r="P219" s="46"/>
      <c r="Q219" s="46"/>
      <c r="R219" s="46"/>
      <c r="S219" s="46"/>
    </row>
    <row r="220" spans="1:19">
      <c r="A220" s="46"/>
      <c r="B220" s="46"/>
      <c r="C220" s="46"/>
      <c r="D220" s="46"/>
      <c r="E220" s="46"/>
      <c r="F220" s="46"/>
      <c r="G220" s="172"/>
      <c r="H220" s="46"/>
      <c r="I220" s="46"/>
      <c r="J220" s="46"/>
      <c r="K220" s="46"/>
      <c r="L220" s="46"/>
      <c r="M220" s="46"/>
      <c r="N220" s="46"/>
      <c r="O220" s="46"/>
      <c r="P220" s="46"/>
      <c r="Q220" s="46"/>
      <c r="R220" s="46"/>
      <c r="S220" s="46"/>
    </row>
    <row r="221" spans="1:19">
      <c r="A221" s="46"/>
      <c r="B221" s="46"/>
      <c r="C221" s="46"/>
      <c r="D221" s="46"/>
      <c r="E221" s="46"/>
      <c r="F221" s="46"/>
      <c r="G221" s="172"/>
      <c r="H221" s="46"/>
      <c r="I221" s="46"/>
      <c r="J221" s="46"/>
      <c r="K221" s="46"/>
      <c r="L221" s="46"/>
      <c r="M221" s="46"/>
      <c r="N221" s="46"/>
      <c r="O221" s="46"/>
      <c r="P221" s="46"/>
      <c r="Q221" s="46"/>
      <c r="R221" s="46"/>
      <c r="S221" s="46"/>
    </row>
    <row r="222" spans="1:19">
      <c r="A222" s="46"/>
      <c r="B222" s="46"/>
      <c r="C222" s="46"/>
      <c r="D222" s="46"/>
      <c r="E222" s="46"/>
      <c r="F222" s="46"/>
      <c r="G222" s="172"/>
      <c r="H222" s="46"/>
      <c r="I222" s="46"/>
      <c r="J222" s="46"/>
      <c r="K222" s="46"/>
      <c r="L222" s="46"/>
      <c r="M222" s="46"/>
      <c r="N222" s="46"/>
      <c r="O222" s="46"/>
      <c r="P222" s="46"/>
      <c r="Q222" s="46"/>
      <c r="R222" s="46"/>
      <c r="S222" s="46"/>
    </row>
    <row r="223" spans="1:19">
      <c r="A223" s="46"/>
      <c r="B223" s="46"/>
      <c r="C223" s="46"/>
      <c r="D223" s="46"/>
      <c r="E223" s="46"/>
      <c r="F223" s="46"/>
      <c r="G223" s="172"/>
      <c r="H223" s="46"/>
      <c r="I223" s="46"/>
      <c r="J223" s="46"/>
      <c r="K223" s="46"/>
      <c r="L223" s="46"/>
      <c r="M223" s="46"/>
      <c r="N223" s="46"/>
      <c r="O223" s="46"/>
      <c r="P223" s="46"/>
      <c r="Q223" s="46"/>
      <c r="R223" s="46"/>
      <c r="S223" s="46"/>
    </row>
    <row r="224" spans="1:19">
      <c r="A224" s="46"/>
      <c r="B224" s="46"/>
      <c r="C224" s="46"/>
      <c r="D224" s="46"/>
      <c r="E224" s="46"/>
      <c r="F224" s="46"/>
      <c r="G224" s="172"/>
      <c r="H224" s="46"/>
      <c r="I224" s="46"/>
      <c r="J224" s="46"/>
      <c r="K224" s="46"/>
      <c r="L224" s="46"/>
      <c r="M224" s="46"/>
      <c r="N224" s="46"/>
      <c r="O224" s="46"/>
      <c r="P224" s="46"/>
      <c r="Q224" s="46"/>
      <c r="R224" s="46"/>
      <c r="S224" s="46"/>
    </row>
    <row r="225" spans="1:19">
      <c r="A225" s="46"/>
      <c r="B225" s="46"/>
      <c r="C225" s="46"/>
      <c r="D225" s="46"/>
      <c r="E225" s="46"/>
      <c r="F225" s="46"/>
      <c r="G225" s="172"/>
      <c r="H225" s="46"/>
      <c r="I225" s="46"/>
      <c r="J225" s="46"/>
      <c r="K225" s="46"/>
      <c r="L225" s="46"/>
      <c r="M225" s="46"/>
      <c r="N225" s="46"/>
      <c r="O225" s="46"/>
      <c r="P225" s="46"/>
      <c r="Q225" s="46"/>
      <c r="R225" s="46"/>
      <c r="S225" s="46"/>
    </row>
    <row r="226" spans="1:19">
      <c r="A226" s="46"/>
      <c r="B226" s="46"/>
      <c r="C226" s="46"/>
      <c r="D226" s="46"/>
      <c r="E226" s="46"/>
      <c r="F226" s="46"/>
      <c r="G226" s="172"/>
      <c r="H226" s="46"/>
      <c r="I226" s="46"/>
      <c r="J226" s="46"/>
      <c r="K226" s="46"/>
      <c r="L226" s="46"/>
      <c r="M226" s="46"/>
      <c r="N226" s="46"/>
      <c r="O226" s="46"/>
      <c r="P226" s="46"/>
      <c r="Q226" s="46"/>
      <c r="R226" s="46"/>
      <c r="S226" s="46"/>
    </row>
    <row r="227" spans="1:19">
      <c r="A227" s="46"/>
      <c r="B227" s="46"/>
      <c r="C227" s="46"/>
      <c r="D227" s="46"/>
      <c r="E227" s="46"/>
      <c r="F227" s="46"/>
      <c r="G227" s="172"/>
      <c r="H227" s="46"/>
      <c r="I227" s="46"/>
      <c r="J227" s="46"/>
      <c r="K227" s="46"/>
      <c r="L227" s="46"/>
      <c r="M227" s="46"/>
      <c r="N227" s="46"/>
      <c r="O227" s="46"/>
      <c r="P227" s="46"/>
      <c r="Q227" s="46"/>
      <c r="R227" s="46"/>
      <c r="S227" s="46"/>
    </row>
    <row r="228" spans="1:19">
      <c r="A228" s="46"/>
      <c r="B228" s="46"/>
      <c r="C228" s="46"/>
      <c r="D228" s="46"/>
      <c r="E228" s="46"/>
      <c r="F228" s="46"/>
      <c r="G228" s="172"/>
      <c r="H228" s="46"/>
      <c r="I228" s="46"/>
      <c r="J228" s="46"/>
      <c r="K228" s="46"/>
      <c r="L228" s="46"/>
      <c r="M228" s="46"/>
      <c r="N228" s="46"/>
      <c r="O228" s="46"/>
      <c r="P228" s="46"/>
      <c r="Q228" s="46"/>
      <c r="R228" s="46"/>
      <c r="S228" s="46"/>
    </row>
    <row r="229" spans="1:19">
      <c r="A229" s="46"/>
      <c r="B229" s="46"/>
      <c r="C229" s="46"/>
      <c r="D229" s="46"/>
      <c r="E229" s="46"/>
      <c r="F229" s="46"/>
      <c r="G229" s="172"/>
      <c r="H229" s="46"/>
      <c r="I229" s="46"/>
      <c r="J229" s="46"/>
      <c r="K229" s="46"/>
      <c r="L229" s="46"/>
      <c r="M229" s="46"/>
      <c r="N229" s="46"/>
      <c r="O229" s="46"/>
      <c r="P229" s="46"/>
      <c r="Q229" s="46"/>
      <c r="R229" s="46"/>
      <c r="S229" s="46"/>
    </row>
    <row r="230" spans="1:19">
      <c r="A230" s="46"/>
      <c r="B230" s="46"/>
      <c r="C230" s="46"/>
      <c r="D230" s="46"/>
      <c r="E230" s="46"/>
      <c r="F230" s="46"/>
      <c r="G230" s="172"/>
      <c r="H230" s="46"/>
      <c r="I230" s="46"/>
      <c r="J230" s="46"/>
      <c r="K230" s="46"/>
      <c r="L230" s="46"/>
      <c r="M230" s="46"/>
      <c r="N230" s="46"/>
      <c r="O230" s="46"/>
      <c r="P230" s="46"/>
      <c r="Q230" s="46"/>
      <c r="R230" s="46"/>
      <c r="S230" s="46"/>
    </row>
    <row r="231" spans="1:19">
      <c r="A231" s="46"/>
      <c r="B231" s="46"/>
      <c r="C231" s="46"/>
      <c r="D231" s="46"/>
      <c r="E231" s="46"/>
      <c r="F231" s="46"/>
      <c r="G231" s="172"/>
      <c r="H231" s="46"/>
      <c r="I231" s="46"/>
      <c r="J231" s="46"/>
      <c r="K231" s="46"/>
      <c r="L231" s="46"/>
      <c r="M231" s="46"/>
      <c r="N231" s="46"/>
      <c r="O231" s="46"/>
      <c r="P231" s="46"/>
      <c r="Q231" s="46"/>
      <c r="R231" s="46"/>
      <c r="S231" s="46"/>
    </row>
    <row r="232" spans="1:19">
      <c r="A232" s="46"/>
      <c r="B232" s="46"/>
      <c r="C232" s="46"/>
      <c r="D232" s="46"/>
      <c r="E232" s="46"/>
      <c r="F232" s="46"/>
      <c r="G232" s="172"/>
      <c r="H232" s="46"/>
      <c r="I232" s="46"/>
      <c r="J232" s="46"/>
      <c r="K232" s="46"/>
      <c r="L232" s="46"/>
      <c r="M232" s="46"/>
      <c r="N232" s="46"/>
      <c r="O232" s="46"/>
      <c r="P232" s="46"/>
      <c r="Q232" s="46"/>
      <c r="R232" s="46"/>
      <c r="S232" s="46"/>
    </row>
    <row r="233" spans="1:19">
      <c r="A233" s="46"/>
      <c r="B233" s="46"/>
      <c r="C233" s="46"/>
      <c r="D233" s="46"/>
      <c r="E233" s="46"/>
      <c r="F233" s="46"/>
      <c r="G233" s="172"/>
      <c r="H233" s="46"/>
      <c r="I233" s="46"/>
      <c r="J233" s="46"/>
      <c r="K233" s="46"/>
      <c r="L233" s="46"/>
      <c r="M233" s="46"/>
      <c r="N233" s="46"/>
      <c r="O233" s="46"/>
      <c r="P233" s="46"/>
      <c r="Q233" s="46"/>
      <c r="R233" s="46"/>
      <c r="S233" s="46"/>
    </row>
    <row r="234" spans="1:19">
      <c r="A234" s="46"/>
      <c r="B234" s="46"/>
      <c r="C234" s="46"/>
      <c r="D234" s="46"/>
      <c r="E234" s="46"/>
      <c r="F234" s="46"/>
      <c r="G234" s="172"/>
      <c r="H234" s="46"/>
      <c r="I234" s="46"/>
      <c r="J234" s="46"/>
      <c r="K234" s="46"/>
      <c r="L234" s="46"/>
      <c r="M234" s="46"/>
      <c r="N234" s="46"/>
      <c r="O234" s="46"/>
      <c r="P234" s="46"/>
      <c r="Q234" s="46"/>
      <c r="R234" s="46"/>
      <c r="S234" s="46"/>
    </row>
    <row r="235" spans="1:19">
      <c r="A235" s="46"/>
      <c r="B235" s="46"/>
      <c r="C235" s="46"/>
      <c r="D235" s="46"/>
      <c r="E235" s="46"/>
      <c r="F235" s="46"/>
      <c r="G235" s="172"/>
      <c r="H235" s="46"/>
      <c r="I235" s="46"/>
      <c r="J235" s="46"/>
      <c r="K235" s="46"/>
      <c r="L235" s="46"/>
      <c r="M235" s="46"/>
      <c r="N235" s="46"/>
      <c r="O235" s="46"/>
      <c r="P235" s="46"/>
      <c r="Q235" s="46"/>
      <c r="R235" s="46"/>
      <c r="S235" s="46"/>
    </row>
    <row r="236" spans="1:19">
      <c r="A236" s="46"/>
      <c r="B236" s="46"/>
      <c r="C236" s="46"/>
      <c r="D236" s="46"/>
      <c r="E236" s="46"/>
      <c r="F236" s="46"/>
      <c r="G236" s="172"/>
      <c r="H236" s="46"/>
      <c r="I236" s="46"/>
      <c r="J236" s="46"/>
      <c r="K236" s="46"/>
      <c r="L236" s="46"/>
      <c r="M236" s="46"/>
      <c r="N236" s="46"/>
      <c r="O236" s="46"/>
      <c r="P236" s="46"/>
      <c r="Q236" s="46"/>
      <c r="R236" s="46"/>
      <c r="S236" s="46"/>
    </row>
    <row r="237" spans="1:19">
      <c r="A237" s="46"/>
      <c r="B237" s="46"/>
      <c r="C237" s="46"/>
      <c r="D237" s="46"/>
      <c r="E237" s="46"/>
      <c r="F237" s="46"/>
      <c r="G237" s="172"/>
      <c r="H237" s="46"/>
      <c r="I237" s="46"/>
      <c r="J237" s="46"/>
      <c r="K237" s="46"/>
      <c r="L237" s="46"/>
      <c r="M237" s="46"/>
      <c r="N237" s="46"/>
      <c r="O237" s="46"/>
      <c r="P237" s="46"/>
      <c r="Q237" s="46"/>
      <c r="R237" s="46"/>
      <c r="S237" s="46"/>
    </row>
    <row r="238" spans="1:19">
      <c r="A238" s="46"/>
      <c r="B238" s="46"/>
      <c r="C238" s="46"/>
      <c r="D238" s="46"/>
      <c r="E238" s="46"/>
      <c r="F238" s="46"/>
      <c r="G238" s="172"/>
      <c r="H238" s="46"/>
      <c r="I238" s="46"/>
      <c r="J238" s="46"/>
      <c r="K238" s="46"/>
      <c r="L238" s="46"/>
      <c r="M238" s="46"/>
      <c r="N238" s="46"/>
      <c r="O238" s="46"/>
      <c r="P238" s="46"/>
      <c r="Q238" s="46"/>
      <c r="R238" s="46"/>
      <c r="S238" s="46"/>
    </row>
    <row r="239" spans="1:19">
      <c r="A239" s="46"/>
      <c r="B239" s="46"/>
      <c r="C239" s="46"/>
      <c r="D239" s="46"/>
      <c r="E239" s="46"/>
      <c r="F239" s="46"/>
      <c r="G239" s="172"/>
      <c r="H239" s="46"/>
      <c r="I239" s="46"/>
      <c r="J239" s="46"/>
      <c r="K239" s="46"/>
      <c r="L239" s="46"/>
      <c r="M239" s="46"/>
      <c r="N239" s="46"/>
      <c r="O239" s="46"/>
      <c r="P239" s="46"/>
      <c r="Q239" s="46"/>
      <c r="R239" s="46"/>
      <c r="S239" s="46"/>
    </row>
    <row r="240" spans="1:19">
      <c r="A240" s="46"/>
      <c r="B240" s="46"/>
      <c r="C240" s="46"/>
      <c r="D240" s="46"/>
      <c r="E240" s="46"/>
      <c r="F240" s="46"/>
      <c r="G240" s="172"/>
      <c r="H240" s="46"/>
      <c r="I240" s="46"/>
      <c r="J240" s="46"/>
      <c r="K240" s="46"/>
      <c r="L240" s="46"/>
      <c r="M240" s="46"/>
      <c r="N240" s="46"/>
      <c r="O240" s="46"/>
      <c r="P240" s="46"/>
      <c r="Q240" s="46"/>
      <c r="R240" s="46"/>
      <c r="S240" s="46"/>
    </row>
    <row r="241" spans="1:19">
      <c r="A241" s="46"/>
      <c r="B241" s="46"/>
      <c r="C241" s="46"/>
      <c r="D241" s="46"/>
      <c r="E241" s="46"/>
      <c r="F241" s="46"/>
      <c r="G241" s="172"/>
      <c r="H241" s="46"/>
      <c r="I241" s="46"/>
      <c r="J241" s="46"/>
      <c r="K241" s="46"/>
      <c r="L241" s="46"/>
      <c r="M241" s="46"/>
      <c r="N241" s="46"/>
      <c r="O241" s="46"/>
      <c r="P241" s="46"/>
      <c r="Q241" s="46"/>
      <c r="R241" s="46"/>
      <c r="S241" s="46"/>
    </row>
    <row r="242" spans="1:19">
      <c r="A242" s="46"/>
      <c r="B242" s="46"/>
      <c r="C242" s="46"/>
      <c r="D242" s="46"/>
      <c r="E242" s="46"/>
      <c r="F242" s="46"/>
      <c r="G242" s="172"/>
      <c r="H242" s="46"/>
      <c r="I242" s="46"/>
      <c r="J242" s="46"/>
      <c r="K242" s="46"/>
      <c r="L242" s="46"/>
      <c r="M242" s="46"/>
      <c r="N242" s="46"/>
      <c r="O242" s="46"/>
      <c r="P242" s="46"/>
      <c r="Q242" s="46"/>
      <c r="R242" s="46"/>
      <c r="S242" s="46"/>
    </row>
    <row r="243" spans="1:19">
      <c r="A243" s="46"/>
      <c r="B243" s="46"/>
      <c r="C243" s="46"/>
      <c r="D243" s="46"/>
      <c r="E243" s="46"/>
      <c r="F243" s="46"/>
      <c r="G243" s="172"/>
      <c r="H243" s="46"/>
      <c r="I243" s="46"/>
      <c r="J243" s="46"/>
      <c r="K243" s="46"/>
      <c r="L243" s="46"/>
      <c r="M243" s="46"/>
      <c r="N243" s="46"/>
      <c r="O243" s="46"/>
      <c r="P243" s="46"/>
      <c r="Q243" s="46"/>
      <c r="R243" s="46"/>
      <c r="S243" s="46"/>
    </row>
    <row r="244" spans="1:19">
      <c r="A244" s="46"/>
      <c r="B244" s="46"/>
      <c r="C244" s="46"/>
      <c r="D244" s="46"/>
      <c r="E244" s="46"/>
      <c r="F244" s="46"/>
      <c r="G244" s="172"/>
      <c r="H244" s="46"/>
      <c r="I244" s="46"/>
      <c r="J244" s="46"/>
      <c r="K244" s="46"/>
      <c r="L244" s="46"/>
      <c r="M244" s="46"/>
      <c r="N244" s="46"/>
      <c r="O244" s="46"/>
      <c r="P244" s="46"/>
      <c r="Q244" s="46"/>
      <c r="R244" s="46"/>
      <c r="S244" s="46"/>
    </row>
    <row r="245" spans="1:19">
      <c r="A245" s="46"/>
      <c r="B245" s="46"/>
      <c r="C245" s="46"/>
      <c r="D245" s="46"/>
      <c r="E245" s="46"/>
      <c r="F245" s="46"/>
      <c r="G245" s="172"/>
      <c r="H245" s="46"/>
      <c r="I245" s="46"/>
      <c r="J245" s="46"/>
      <c r="K245" s="46"/>
      <c r="L245" s="46"/>
      <c r="M245" s="46"/>
      <c r="N245" s="46"/>
      <c r="O245" s="46"/>
      <c r="P245" s="46"/>
      <c r="Q245" s="46"/>
      <c r="R245" s="46"/>
      <c r="S245" s="46"/>
    </row>
    <row r="246" spans="1:19">
      <c r="A246" s="46"/>
      <c r="B246" s="46"/>
      <c r="C246" s="46"/>
      <c r="D246" s="46"/>
      <c r="E246" s="46"/>
      <c r="F246" s="46"/>
      <c r="G246" s="172"/>
      <c r="H246" s="46"/>
      <c r="I246" s="46"/>
      <c r="J246" s="46"/>
      <c r="K246" s="46"/>
      <c r="L246" s="46"/>
      <c r="M246" s="46"/>
      <c r="N246" s="46"/>
      <c r="O246" s="46"/>
      <c r="P246" s="46"/>
      <c r="Q246" s="46"/>
      <c r="R246" s="46"/>
      <c r="S246" s="46"/>
    </row>
    <row r="247" spans="1:19">
      <c r="A247" s="46"/>
      <c r="B247" s="46"/>
      <c r="C247" s="46"/>
      <c r="D247" s="46"/>
      <c r="E247" s="46"/>
      <c r="F247" s="46"/>
      <c r="G247" s="172"/>
      <c r="H247" s="46"/>
      <c r="I247" s="46"/>
      <c r="J247" s="46"/>
      <c r="K247" s="46"/>
      <c r="L247" s="46"/>
      <c r="M247" s="46"/>
      <c r="N247" s="46"/>
      <c r="O247" s="46"/>
      <c r="P247" s="46"/>
      <c r="Q247" s="46"/>
      <c r="R247" s="46"/>
      <c r="S247" s="46"/>
    </row>
    <row r="248" spans="1:19">
      <c r="A248" s="46"/>
      <c r="B248" s="46"/>
      <c r="C248" s="46"/>
      <c r="D248" s="46"/>
      <c r="E248" s="46"/>
      <c r="F248" s="46"/>
      <c r="G248" s="172"/>
      <c r="H248" s="46"/>
      <c r="I248" s="46"/>
      <c r="J248" s="46"/>
      <c r="K248" s="46"/>
      <c r="L248" s="46"/>
      <c r="M248" s="46"/>
      <c r="N248" s="46"/>
      <c r="O248" s="46"/>
      <c r="P248" s="46"/>
      <c r="Q248" s="46"/>
      <c r="R248" s="46"/>
      <c r="S248" s="46"/>
    </row>
    <row r="249" spans="1:19">
      <c r="A249" s="46"/>
      <c r="B249" s="46"/>
      <c r="C249" s="46"/>
      <c r="D249" s="46"/>
      <c r="E249" s="46"/>
      <c r="F249" s="46"/>
      <c r="G249" s="172"/>
      <c r="H249" s="46"/>
      <c r="I249" s="46"/>
      <c r="J249" s="46"/>
      <c r="K249" s="46"/>
      <c r="L249" s="46"/>
      <c r="M249" s="46"/>
      <c r="N249" s="46"/>
      <c r="O249" s="46"/>
      <c r="P249" s="46"/>
      <c r="Q249" s="46"/>
      <c r="R249" s="46"/>
      <c r="S249" s="46"/>
    </row>
    <row r="250" spans="1:19">
      <c r="A250" s="46"/>
      <c r="B250" s="46"/>
      <c r="C250" s="46"/>
      <c r="D250" s="46"/>
      <c r="E250" s="46"/>
      <c r="F250" s="46"/>
      <c r="G250" s="172"/>
      <c r="H250" s="46"/>
      <c r="I250" s="46"/>
      <c r="J250" s="46"/>
      <c r="K250" s="46"/>
      <c r="L250" s="46"/>
      <c r="M250" s="46"/>
      <c r="N250" s="46"/>
      <c r="O250" s="46"/>
      <c r="P250" s="46"/>
      <c r="Q250" s="46"/>
      <c r="R250" s="46"/>
      <c r="S250" s="46"/>
    </row>
    <row r="251" spans="1:19">
      <c r="A251" s="46"/>
      <c r="B251" s="46"/>
      <c r="C251" s="46"/>
      <c r="D251" s="46"/>
      <c r="E251" s="46"/>
      <c r="F251" s="46"/>
      <c r="G251" s="172"/>
      <c r="H251" s="46"/>
      <c r="I251" s="46"/>
      <c r="J251" s="46"/>
      <c r="K251" s="46"/>
      <c r="L251" s="46"/>
      <c r="M251" s="46"/>
      <c r="N251" s="46"/>
      <c r="O251" s="46"/>
      <c r="P251" s="46"/>
      <c r="Q251" s="46"/>
      <c r="R251" s="46"/>
      <c r="S251" s="46"/>
    </row>
    <row r="252" spans="1:19">
      <c r="A252" s="46"/>
      <c r="B252" s="46"/>
      <c r="C252" s="46"/>
      <c r="D252" s="46"/>
      <c r="E252" s="46"/>
      <c r="F252" s="46"/>
      <c r="G252" s="172"/>
      <c r="H252" s="46"/>
      <c r="I252" s="46"/>
      <c r="J252" s="46"/>
      <c r="K252" s="46"/>
      <c r="L252" s="46"/>
      <c r="M252" s="46"/>
      <c r="N252" s="46"/>
      <c r="O252" s="46"/>
      <c r="P252" s="46"/>
      <c r="Q252" s="46"/>
      <c r="R252" s="46"/>
      <c r="S252" s="46"/>
    </row>
    <row r="253" spans="1:19">
      <c r="A253" s="46"/>
      <c r="B253" s="46"/>
      <c r="C253" s="46"/>
      <c r="D253" s="46"/>
      <c r="E253" s="46"/>
      <c r="F253" s="46"/>
      <c r="G253" s="172"/>
      <c r="H253" s="46"/>
      <c r="I253" s="46"/>
      <c r="J253" s="46"/>
      <c r="K253" s="46"/>
      <c r="L253" s="46"/>
      <c r="M253" s="46"/>
      <c r="N253" s="46"/>
      <c r="O253" s="46"/>
      <c r="P253" s="46"/>
      <c r="Q253" s="46"/>
      <c r="R253" s="46"/>
      <c r="S253" s="46"/>
    </row>
    <row r="254" spans="1:19">
      <c r="A254" s="46"/>
      <c r="B254" s="46"/>
      <c r="C254" s="46"/>
      <c r="D254" s="46"/>
      <c r="E254" s="46"/>
      <c r="F254" s="46"/>
      <c r="G254" s="172"/>
      <c r="H254" s="46"/>
      <c r="I254" s="46"/>
      <c r="J254" s="46"/>
      <c r="K254" s="46"/>
      <c r="L254" s="46"/>
      <c r="M254" s="46"/>
      <c r="N254" s="46"/>
      <c r="O254" s="46"/>
      <c r="P254" s="46"/>
      <c r="Q254" s="46"/>
      <c r="R254" s="46"/>
      <c r="S254" s="46"/>
    </row>
    <row r="255" spans="1:19">
      <c r="A255" s="46"/>
      <c r="B255" s="46"/>
      <c r="C255" s="46"/>
      <c r="D255" s="46"/>
      <c r="E255" s="46"/>
      <c r="F255" s="46"/>
      <c r="G255" s="172"/>
      <c r="H255" s="46"/>
      <c r="I255" s="46"/>
      <c r="J255" s="46"/>
      <c r="K255" s="46"/>
      <c r="L255" s="46"/>
      <c r="M255" s="46"/>
      <c r="N255" s="46"/>
      <c r="O255" s="46"/>
      <c r="P255" s="46"/>
      <c r="Q255" s="46"/>
      <c r="R255" s="46"/>
      <c r="S255" s="46"/>
    </row>
    <row r="256" spans="1:19">
      <c r="A256" s="46"/>
      <c r="B256" s="46"/>
      <c r="C256" s="46"/>
      <c r="D256" s="46"/>
      <c r="E256" s="46"/>
      <c r="F256" s="46"/>
      <c r="G256" s="172"/>
      <c r="H256" s="46"/>
      <c r="I256" s="46"/>
      <c r="J256" s="46"/>
      <c r="K256" s="46"/>
      <c r="L256" s="46"/>
      <c r="M256" s="46"/>
      <c r="N256" s="46"/>
      <c r="O256" s="46"/>
      <c r="P256" s="46"/>
      <c r="Q256" s="46"/>
      <c r="R256" s="46"/>
      <c r="S256" s="46"/>
    </row>
    <row r="257" spans="1:19">
      <c r="A257" s="46"/>
      <c r="B257" s="46"/>
      <c r="C257" s="46"/>
      <c r="D257" s="46"/>
      <c r="E257" s="46"/>
      <c r="F257" s="46"/>
      <c r="G257" s="172"/>
      <c r="H257" s="46"/>
      <c r="I257" s="46"/>
      <c r="J257" s="46"/>
      <c r="K257" s="46"/>
      <c r="L257" s="46"/>
      <c r="M257" s="46"/>
      <c r="N257" s="46"/>
      <c r="O257" s="46"/>
      <c r="P257" s="46"/>
      <c r="Q257" s="46"/>
      <c r="R257" s="46"/>
      <c r="S257" s="46"/>
    </row>
    <row r="258" spans="1:19">
      <c r="A258" s="46"/>
      <c r="B258" s="46"/>
      <c r="C258" s="46"/>
      <c r="D258" s="46"/>
      <c r="E258" s="46"/>
      <c r="F258" s="46"/>
      <c r="G258" s="172"/>
      <c r="H258" s="46"/>
      <c r="I258" s="46"/>
      <c r="J258" s="46"/>
      <c r="K258" s="46"/>
      <c r="L258" s="46"/>
      <c r="M258" s="46"/>
      <c r="N258" s="46"/>
      <c r="O258" s="46"/>
      <c r="P258" s="46"/>
      <c r="Q258" s="46"/>
      <c r="R258" s="46"/>
      <c r="S258" s="46"/>
    </row>
    <row r="259" spans="1:19">
      <c r="A259" s="46"/>
      <c r="B259" s="46"/>
      <c r="C259" s="46"/>
      <c r="D259" s="46"/>
      <c r="E259" s="46"/>
      <c r="F259" s="46"/>
      <c r="G259" s="172"/>
      <c r="H259" s="46"/>
      <c r="I259" s="46"/>
      <c r="J259" s="46"/>
      <c r="K259" s="46"/>
      <c r="L259" s="46"/>
      <c r="M259" s="46"/>
      <c r="N259" s="46"/>
      <c r="O259" s="46"/>
      <c r="P259" s="46"/>
      <c r="Q259" s="46"/>
      <c r="R259" s="46"/>
      <c r="S259" s="46"/>
    </row>
    <row r="260" spans="1:19">
      <c r="A260" s="46"/>
      <c r="B260" s="46"/>
      <c r="C260" s="46"/>
      <c r="D260" s="46"/>
      <c r="E260" s="46"/>
      <c r="F260" s="46"/>
      <c r="G260" s="172"/>
      <c r="H260" s="46"/>
      <c r="I260" s="46"/>
      <c r="J260" s="46"/>
      <c r="K260" s="46"/>
      <c r="L260" s="46"/>
      <c r="M260" s="46"/>
      <c r="N260" s="46"/>
      <c r="O260" s="46"/>
      <c r="P260" s="46"/>
      <c r="Q260" s="46"/>
      <c r="R260" s="46"/>
      <c r="S260" s="46"/>
    </row>
    <row r="261" spans="1:19">
      <c r="A261" s="46"/>
      <c r="B261" s="46"/>
      <c r="C261" s="46"/>
      <c r="D261" s="46"/>
      <c r="E261" s="46"/>
      <c r="F261" s="46"/>
      <c r="G261" s="172"/>
      <c r="H261" s="46"/>
      <c r="I261" s="46"/>
      <c r="J261" s="46"/>
      <c r="K261" s="46"/>
      <c r="L261" s="46"/>
      <c r="M261" s="46"/>
      <c r="N261" s="46"/>
      <c r="O261" s="46"/>
      <c r="P261" s="46"/>
      <c r="Q261" s="46"/>
      <c r="R261" s="46"/>
      <c r="S261" s="46"/>
    </row>
    <row r="262" spans="1:19">
      <c r="A262" s="46"/>
      <c r="B262" s="46"/>
      <c r="C262" s="46"/>
      <c r="D262" s="46"/>
      <c r="E262" s="46"/>
      <c r="F262" s="46"/>
      <c r="G262" s="172"/>
      <c r="H262" s="46"/>
      <c r="I262" s="46"/>
      <c r="J262" s="46"/>
      <c r="K262" s="46"/>
      <c r="L262" s="46"/>
      <c r="M262" s="46"/>
      <c r="N262" s="46"/>
      <c r="O262" s="46"/>
      <c r="P262" s="46"/>
      <c r="Q262" s="46"/>
      <c r="R262" s="46"/>
      <c r="S262" s="46"/>
    </row>
    <row r="263" spans="1:19">
      <c r="A263" s="46"/>
      <c r="B263" s="46"/>
      <c r="C263" s="46"/>
      <c r="D263" s="46"/>
      <c r="E263" s="46"/>
      <c r="F263" s="46"/>
      <c r="G263" s="172"/>
      <c r="H263" s="46"/>
      <c r="I263" s="46"/>
      <c r="J263" s="46"/>
      <c r="K263" s="46"/>
      <c r="L263" s="46"/>
      <c r="M263" s="46"/>
      <c r="N263" s="46"/>
      <c r="O263" s="46"/>
      <c r="P263" s="46"/>
      <c r="Q263" s="46"/>
      <c r="R263" s="46"/>
      <c r="S263" s="46"/>
    </row>
    <row r="264" spans="1:19">
      <c r="A264" s="46"/>
      <c r="B264" s="46"/>
      <c r="C264" s="46"/>
      <c r="D264" s="46"/>
      <c r="E264" s="46"/>
      <c r="F264" s="46"/>
      <c r="G264" s="172"/>
      <c r="H264" s="46"/>
      <c r="I264" s="46"/>
      <c r="J264" s="46"/>
      <c r="K264" s="46"/>
      <c r="L264" s="46"/>
      <c r="M264" s="46"/>
      <c r="N264" s="46"/>
      <c r="O264" s="46"/>
      <c r="P264" s="46"/>
      <c r="Q264" s="46"/>
      <c r="R264" s="46"/>
      <c r="S264" s="46"/>
    </row>
    <row r="265" spans="1:19">
      <c r="A265" s="46"/>
      <c r="B265" s="46"/>
      <c r="C265" s="46"/>
      <c r="D265" s="46"/>
      <c r="E265" s="46"/>
      <c r="F265" s="46"/>
      <c r="G265" s="172"/>
      <c r="H265" s="46"/>
      <c r="I265" s="46"/>
      <c r="J265" s="46"/>
      <c r="K265" s="46"/>
      <c r="L265" s="46"/>
      <c r="M265" s="46"/>
      <c r="N265" s="46"/>
      <c r="O265" s="46"/>
      <c r="P265" s="46"/>
      <c r="Q265" s="46"/>
      <c r="R265" s="46"/>
      <c r="S265" s="46"/>
    </row>
    <row r="266" spans="1:19">
      <c r="A266" s="46"/>
      <c r="B266" s="46"/>
      <c r="C266" s="46"/>
      <c r="D266" s="46"/>
      <c r="E266" s="46"/>
      <c r="F266" s="46"/>
      <c r="G266" s="172"/>
      <c r="H266" s="46"/>
      <c r="I266" s="46"/>
      <c r="J266" s="46"/>
      <c r="K266" s="46"/>
      <c r="L266" s="46"/>
      <c r="M266" s="46"/>
      <c r="N266" s="46"/>
      <c r="O266" s="46"/>
      <c r="P266" s="46"/>
      <c r="Q266" s="46"/>
      <c r="R266" s="46"/>
      <c r="S266" s="46"/>
    </row>
    <row r="267" spans="1:19">
      <c r="A267" s="46"/>
      <c r="B267" s="46"/>
      <c r="C267" s="46"/>
      <c r="D267" s="46"/>
      <c r="E267" s="46"/>
      <c r="F267" s="46"/>
      <c r="G267" s="172"/>
      <c r="H267" s="46"/>
      <c r="I267" s="46"/>
      <c r="J267" s="46"/>
      <c r="K267" s="46"/>
      <c r="L267" s="46"/>
      <c r="M267" s="46"/>
      <c r="N267" s="46"/>
      <c r="O267" s="46"/>
      <c r="P267" s="46"/>
      <c r="Q267" s="46"/>
      <c r="R267" s="46"/>
      <c r="S267" s="46"/>
    </row>
    <row r="268" spans="1:19">
      <c r="A268" s="46"/>
      <c r="B268" s="46"/>
      <c r="C268" s="46"/>
      <c r="D268" s="46"/>
      <c r="E268" s="46"/>
      <c r="F268" s="46"/>
      <c r="G268" s="172"/>
      <c r="H268" s="46"/>
      <c r="I268" s="46"/>
      <c r="J268" s="46"/>
      <c r="K268" s="46"/>
      <c r="L268" s="46"/>
      <c r="M268" s="46"/>
      <c r="N268" s="46"/>
      <c r="O268" s="46"/>
      <c r="P268" s="46"/>
      <c r="Q268" s="46"/>
      <c r="R268" s="46"/>
      <c r="S268" s="46"/>
    </row>
    <row r="269" spans="1:19">
      <c r="A269" s="46"/>
      <c r="B269" s="46"/>
      <c r="C269" s="46"/>
      <c r="D269" s="46"/>
      <c r="E269" s="46"/>
      <c r="F269" s="46"/>
      <c r="G269" s="172"/>
      <c r="H269" s="46"/>
      <c r="I269" s="46"/>
      <c r="J269" s="46"/>
      <c r="K269" s="46"/>
      <c r="L269" s="46"/>
      <c r="M269" s="46"/>
      <c r="N269" s="46"/>
      <c r="O269" s="46"/>
      <c r="P269" s="46"/>
      <c r="Q269" s="46"/>
      <c r="R269" s="46"/>
      <c r="S269" s="46"/>
    </row>
    <row r="270" spans="1:19">
      <c r="A270" s="46"/>
      <c r="B270" s="46"/>
      <c r="C270" s="46"/>
      <c r="D270" s="46"/>
      <c r="E270" s="46"/>
      <c r="F270" s="46"/>
      <c r="G270" s="172"/>
      <c r="H270" s="46"/>
      <c r="I270" s="46"/>
      <c r="J270" s="46"/>
      <c r="K270" s="46"/>
      <c r="L270" s="46"/>
      <c r="M270" s="46"/>
      <c r="N270" s="46"/>
      <c r="O270" s="46"/>
      <c r="P270" s="46"/>
      <c r="Q270" s="46"/>
      <c r="R270" s="46"/>
      <c r="S270" s="46"/>
    </row>
    <row r="271" spans="1:19">
      <c r="A271" s="46"/>
      <c r="B271" s="46"/>
      <c r="C271" s="46"/>
      <c r="D271" s="46"/>
      <c r="E271" s="46"/>
      <c r="F271" s="46"/>
      <c r="G271" s="172"/>
      <c r="H271" s="46"/>
      <c r="I271" s="46"/>
      <c r="J271" s="46"/>
      <c r="K271" s="46"/>
      <c r="L271" s="46"/>
      <c r="M271" s="46"/>
      <c r="N271" s="46"/>
      <c r="O271" s="46"/>
      <c r="P271" s="46"/>
      <c r="Q271" s="46"/>
      <c r="R271" s="46"/>
      <c r="S271" s="46"/>
    </row>
    <row r="272" spans="1:19">
      <c r="A272" s="46"/>
      <c r="B272" s="46"/>
      <c r="C272" s="46"/>
      <c r="D272" s="46"/>
      <c r="E272" s="46"/>
      <c r="F272" s="46"/>
      <c r="G272" s="172"/>
      <c r="H272" s="46"/>
      <c r="I272" s="46"/>
      <c r="J272" s="46"/>
      <c r="K272" s="46"/>
      <c r="L272" s="46"/>
      <c r="M272" s="46"/>
      <c r="N272" s="46"/>
      <c r="O272" s="46"/>
      <c r="P272" s="46"/>
      <c r="Q272" s="46"/>
      <c r="R272" s="46"/>
      <c r="S272" s="46"/>
    </row>
    <row r="273" spans="1:19">
      <c r="A273" s="46"/>
      <c r="B273" s="46"/>
      <c r="C273" s="46"/>
      <c r="D273" s="46"/>
      <c r="E273" s="46"/>
      <c r="F273" s="46"/>
      <c r="G273" s="172"/>
      <c r="H273" s="46"/>
      <c r="I273" s="46"/>
      <c r="J273" s="46"/>
      <c r="K273" s="46"/>
      <c r="L273" s="46"/>
      <c r="M273" s="46"/>
      <c r="N273" s="46"/>
      <c r="O273" s="46"/>
      <c r="P273" s="46"/>
      <c r="Q273" s="46"/>
      <c r="R273" s="46"/>
      <c r="S273" s="46"/>
    </row>
    <row r="274" spans="1:19">
      <c r="A274" s="46"/>
      <c r="B274" s="46"/>
      <c r="C274" s="46"/>
      <c r="D274" s="46"/>
      <c r="E274" s="46"/>
      <c r="F274" s="46"/>
      <c r="G274" s="172"/>
      <c r="H274" s="46"/>
      <c r="I274" s="46"/>
      <c r="J274" s="46"/>
      <c r="K274" s="46"/>
      <c r="L274" s="46"/>
      <c r="M274" s="46"/>
      <c r="N274" s="46"/>
      <c r="O274" s="46"/>
      <c r="P274" s="46"/>
      <c r="Q274" s="46"/>
      <c r="R274" s="46"/>
      <c r="S274" s="46"/>
    </row>
    <row r="275" spans="1:19">
      <c r="A275" s="46"/>
      <c r="B275" s="46"/>
      <c r="C275" s="46"/>
      <c r="D275" s="46"/>
      <c r="E275" s="46"/>
      <c r="F275" s="46"/>
      <c r="G275" s="172"/>
      <c r="H275" s="46"/>
      <c r="I275" s="46"/>
      <c r="J275" s="46"/>
      <c r="K275" s="46"/>
      <c r="L275" s="46"/>
      <c r="M275" s="46"/>
      <c r="N275" s="46"/>
      <c r="O275" s="46"/>
      <c r="P275" s="46"/>
      <c r="Q275" s="46"/>
      <c r="R275" s="46"/>
      <c r="S275" s="46"/>
    </row>
    <row r="276" spans="1:19">
      <c r="A276" s="46"/>
      <c r="B276" s="46"/>
      <c r="C276" s="46"/>
      <c r="D276" s="46"/>
      <c r="E276" s="46"/>
      <c r="F276" s="46"/>
      <c r="G276" s="172"/>
      <c r="H276" s="46"/>
      <c r="I276" s="46"/>
      <c r="J276" s="46"/>
      <c r="K276" s="46"/>
      <c r="L276" s="46"/>
      <c r="M276" s="46"/>
      <c r="N276" s="46"/>
      <c r="O276" s="46"/>
      <c r="P276" s="46"/>
      <c r="Q276" s="46"/>
      <c r="R276" s="46"/>
      <c r="S276" s="46"/>
    </row>
    <row r="277" spans="1:19">
      <c r="A277" s="46"/>
      <c r="B277" s="46"/>
      <c r="C277" s="46"/>
      <c r="D277" s="46"/>
      <c r="E277" s="46"/>
      <c r="F277" s="46"/>
      <c r="G277" s="172"/>
      <c r="H277" s="46"/>
      <c r="I277" s="46"/>
      <c r="J277" s="46"/>
      <c r="K277" s="46"/>
      <c r="L277" s="46"/>
      <c r="M277" s="46"/>
      <c r="N277" s="46"/>
      <c r="O277" s="46"/>
      <c r="P277" s="46"/>
      <c r="Q277" s="46"/>
      <c r="R277" s="46"/>
      <c r="S277" s="46"/>
    </row>
    <row r="278" spans="1:19">
      <c r="A278" s="46"/>
      <c r="B278" s="46"/>
      <c r="C278" s="46"/>
      <c r="D278" s="46"/>
      <c r="E278" s="46"/>
      <c r="F278" s="46"/>
      <c r="G278" s="172"/>
      <c r="H278" s="46"/>
      <c r="I278" s="46"/>
      <c r="J278" s="46"/>
      <c r="K278" s="46"/>
      <c r="L278" s="46"/>
      <c r="M278" s="46"/>
      <c r="N278" s="46"/>
      <c r="O278" s="46"/>
      <c r="P278" s="46"/>
      <c r="Q278" s="46"/>
      <c r="R278" s="46"/>
      <c r="S278" s="46"/>
    </row>
    <row r="279" spans="1:19">
      <c r="A279" s="46"/>
      <c r="B279" s="46"/>
      <c r="C279" s="46"/>
      <c r="D279" s="46"/>
      <c r="E279" s="46"/>
      <c r="F279" s="46"/>
      <c r="G279" s="172"/>
      <c r="H279" s="46"/>
      <c r="I279" s="46"/>
      <c r="J279" s="46"/>
      <c r="K279" s="46"/>
      <c r="L279" s="46"/>
      <c r="M279" s="46"/>
      <c r="N279" s="46"/>
      <c r="O279" s="46"/>
      <c r="P279" s="46"/>
      <c r="Q279" s="46"/>
      <c r="R279" s="46"/>
      <c r="S279" s="46"/>
    </row>
    <row r="280" spans="1:19">
      <c r="A280" s="46"/>
      <c r="B280" s="46"/>
      <c r="C280" s="46"/>
      <c r="D280" s="46"/>
      <c r="E280" s="46"/>
      <c r="F280" s="46"/>
      <c r="G280" s="172"/>
      <c r="H280" s="46"/>
      <c r="I280" s="46"/>
      <c r="J280" s="46"/>
      <c r="K280" s="46"/>
      <c r="L280" s="46"/>
      <c r="M280" s="46"/>
      <c r="N280" s="46"/>
      <c r="O280" s="46"/>
      <c r="P280" s="46"/>
      <c r="Q280" s="46"/>
      <c r="R280" s="46"/>
      <c r="S280" s="46"/>
    </row>
    <row r="281" spans="1:19">
      <c r="A281" s="46"/>
      <c r="B281" s="46"/>
      <c r="C281" s="46"/>
      <c r="D281" s="46"/>
      <c r="E281" s="46"/>
      <c r="F281" s="46"/>
      <c r="G281" s="172"/>
      <c r="H281" s="46"/>
      <c r="I281" s="46"/>
      <c r="J281" s="46"/>
      <c r="K281" s="46"/>
      <c r="L281" s="46"/>
      <c r="M281" s="46"/>
      <c r="N281" s="46"/>
      <c r="O281" s="46"/>
      <c r="P281" s="46"/>
      <c r="Q281" s="46"/>
      <c r="R281" s="46"/>
      <c r="S281" s="46"/>
    </row>
    <row r="282" spans="1:19">
      <c r="A282" s="46"/>
      <c r="B282" s="46"/>
      <c r="C282" s="46"/>
      <c r="D282" s="46"/>
      <c r="E282" s="46"/>
      <c r="F282" s="46"/>
      <c r="G282" s="172"/>
      <c r="H282" s="46"/>
      <c r="I282" s="46"/>
      <c r="J282" s="46"/>
      <c r="K282" s="46"/>
      <c r="L282" s="46"/>
      <c r="M282" s="46"/>
      <c r="N282" s="46"/>
      <c r="Q282" s="46"/>
      <c r="R282" s="46"/>
      <c r="S282" s="46"/>
    </row>
    <row r="283" spans="1:19">
      <c r="A283" s="46"/>
      <c r="B283" s="46"/>
      <c r="C283" s="46"/>
      <c r="D283" s="46"/>
      <c r="E283" s="46"/>
      <c r="F283" s="46"/>
      <c r="G283" s="172"/>
      <c r="H283" s="46"/>
      <c r="I283" s="46"/>
      <c r="J283" s="46"/>
      <c r="K283" s="46"/>
      <c r="L283" s="46"/>
      <c r="M283" s="46"/>
      <c r="N283" s="46"/>
      <c r="Q283" s="46"/>
      <c r="R283" s="46"/>
      <c r="S283" s="46"/>
    </row>
    <row r="284" spans="1:19">
      <c r="A284" s="46"/>
      <c r="B284" s="46"/>
      <c r="C284" s="46"/>
      <c r="D284" s="46"/>
      <c r="E284" s="46"/>
      <c r="F284" s="46"/>
      <c r="G284" s="172"/>
      <c r="H284" s="46"/>
      <c r="I284" s="46"/>
      <c r="J284" s="46"/>
      <c r="K284" s="46"/>
      <c r="L284" s="46"/>
      <c r="M284" s="46"/>
      <c r="N284" s="46"/>
      <c r="Q284" s="46"/>
      <c r="R284" s="46"/>
      <c r="S284" s="46"/>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zoomScale="60" zoomScaleNormal="60" workbookViewId="0">
      <pane ySplit="3" topLeftCell="A19" activePane="bottomLeft" state="frozen"/>
      <selection activeCell="A3" sqref="A3"/>
      <selection pane="bottomLeft" activeCell="C27" sqref="C27"/>
    </sheetView>
  </sheetViews>
  <sheetFormatPr defaultRowHeight="24.75" customHeight="1"/>
  <cols>
    <col min="1" max="1" width="5.140625" customWidth="1"/>
    <col min="2" max="2" width="22.5703125" customWidth="1"/>
    <col min="3" max="3" width="80.140625" customWidth="1"/>
    <col min="4" max="4" width="19.28515625" bestFit="1" customWidth="1"/>
    <col min="5" max="5" width="46.85546875" customWidth="1"/>
    <col min="6" max="6" width="21.42578125" customWidth="1"/>
    <col min="7" max="7" width="26.85546875" customWidth="1"/>
    <col min="8" max="8" width="31.85546875" customWidth="1"/>
    <col min="9" max="9" width="15.5703125" customWidth="1"/>
    <col min="10" max="10" width="25" customWidth="1"/>
    <col min="11" max="11" width="15" style="14" customWidth="1"/>
    <col min="12" max="12" width="20.7109375" customWidth="1"/>
    <col min="13" max="13" width="10" style="14" customWidth="1"/>
    <col min="14" max="14" width="11" style="14" customWidth="1"/>
    <col min="15" max="15" width="13.85546875" style="14" bestFit="1" customWidth="1"/>
    <col min="16" max="16" width="18.140625" style="14" customWidth="1"/>
    <col min="17" max="17" width="14.28515625" customWidth="1"/>
    <col min="18" max="18" width="20" customWidth="1"/>
    <col min="19" max="19" width="17.140625" customWidth="1"/>
  </cols>
  <sheetData>
    <row r="1" spans="1:20" ht="22.5" customHeight="1">
      <c r="A1" s="245" t="s">
        <v>942</v>
      </c>
      <c r="B1" s="245"/>
      <c r="C1" s="245"/>
      <c r="D1" s="245"/>
      <c r="E1" s="245"/>
      <c r="F1" s="245"/>
      <c r="G1" s="245"/>
      <c r="H1" s="245"/>
      <c r="I1" s="245"/>
      <c r="J1" s="245"/>
      <c r="K1" s="244"/>
      <c r="L1" s="244"/>
      <c r="M1" s="244"/>
      <c r="N1" s="244"/>
      <c r="O1" s="244"/>
      <c r="P1" s="244"/>
      <c r="Q1" s="244"/>
      <c r="R1" s="244"/>
      <c r="S1" s="244"/>
      <c r="T1" s="244"/>
    </row>
    <row r="2" spans="1:20" ht="15"/>
    <row r="3" spans="1:20" ht="52.9"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ht="24.75" customHeight="1">
      <c r="A4" s="235"/>
      <c r="B4" s="235"/>
      <c r="C4" s="235"/>
      <c r="D4" s="235"/>
      <c r="E4" s="235"/>
      <c r="F4" s="235"/>
      <c r="G4" s="235"/>
      <c r="H4" s="235"/>
      <c r="I4" s="235"/>
      <c r="J4" s="152" t="s">
        <v>15</v>
      </c>
      <c r="K4" s="99" t="s">
        <v>16</v>
      </c>
      <c r="L4" s="235"/>
      <c r="M4" s="152">
        <v>2020</v>
      </c>
      <c r="N4" s="152">
        <v>2021</v>
      </c>
      <c r="O4" s="152">
        <v>2020</v>
      </c>
      <c r="P4" s="152">
        <v>2021</v>
      </c>
      <c r="Q4" s="152">
        <v>2020</v>
      </c>
      <c r="R4" s="152">
        <v>2021</v>
      </c>
      <c r="S4" s="231"/>
    </row>
    <row r="5" spans="1:20" ht="24.75" customHeight="1">
      <c r="A5" s="150" t="s">
        <v>17</v>
      </c>
      <c r="B5" s="149" t="s">
        <v>18</v>
      </c>
      <c r="C5" s="150" t="s">
        <v>19</v>
      </c>
      <c r="D5" s="150" t="s">
        <v>20</v>
      </c>
      <c r="E5" s="150" t="s">
        <v>21</v>
      </c>
      <c r="F5" s="150" t="s">
        <v>22</v>
      </c>
      <c r="G5" s="153" t="s">
        <v>23</v>
      </c>
      <c r="H5" s="150" t="s">
        <v>24</v>
      </c>
      <c r="I5" s="150" t="s">
        <v>25</v>
      </c>
      <c r="J5" s="150" t="s">
        <v>26</v>
      </c>
      <c r="K5" s="95" t="s">
        <v>27</v>
      </c>
      <c r="L5" s="150" t="s">
        <v>28</v>
      </c>
      <c r="M5" s="150" t="s">
        <v>29</v>
      </c>
      <c r="N5" s="150" t="s">
        <v>30</v>
      </c>
      <c r="O5" s="150" t="s">
        <v>31</v>
      </c>
      <c r="P5" s="150" t="s">
        <v>32</v>
      </c>
      <c r="Q5" s="150" t="s">
        <v>33</v>
      </c>
      <c r="R5" s="150" t="s">
        <v>34</v>
      </c>
      <c r="S5" s="151" t="s">
        <v>35</v>
      </c>
    </row>
    <row r="6" spans="1:20" s="82" customFormat="1" ht="156">
      <c r="A6" s="16">
        <v>1</v>
      </c>
      <c r="B6" s="108" t="s">
        <v>643</v>
      </c>
      <c r="C6" s="7" t="s">
        <v>763</v>
      </c>
      <c r="D6" s="189" t="s">
        <v>427</v>
      </c>
      <c r="E6" s="108" t="s">
        <v>473</v>
      </c>
      <c r="F6" s="189" t="s">
        <v>474</v>
      </c>
      <c r="G6" s="194" t="s">
        <v>475</v>
      </c>
      <c r="H6" s="108" t="s">
        <v>476</v>
      </c>
      <c r="I6" s="189" t="s">
        <v>477</v>
      </c>
      <c r="J6" s="108" t="s">
        <v>764</v>
      </c>
      <c r="K6" s="5" t="s">
        <v>478</v>
      </c>
      <c r="L6" s="136" t="s">
        <v>479</v>
      </c>
      <c r="M6" s="108" t="s">
        <v>480</v>
      </c>
      <c r="N6" s="6"/>
      <c r="O6" s="6">
        <v>10000</v>
      </c>
      <c r="P6" s="6">
        <v>0</v>
      </c>
      <c r="Q6" s="6">
        <v>10000</v>
      </c>
      <c r="R6" s="6">
        <v>0</v>
      </c>
      <c r="S6" s="7" t="s">
        <v>761</v>
      </c>
    </row>
    <row r="7" spans="1:20" s="82" customFormat="1" ht="156">
      <c r="A7" s="16">
        <v>2</v>
      </c>
      <c r="B7" s="108" t="s">
        <v>643</v>
      </c>
      <c r="C7" s="7" t="s">
        <v>765</v>
      </c>
      <c r="D7" s="189" t="s">
        <v>427</v>
      </c>
      <c r="E7" s="108" t="s">
        <v>473</v>
      </c>
      <c r="F7" s="189" t="s">
        <v>474</v>
      </c>
      <c r="G7" s="194" t="s">
        <v>475</v>
      </c>
      <c r="H7" s="108" t="s">
        <v>476</v>
      </c>
      <c r="I7" s="189" t="s">
        <v>477</v>
      </c>
      <c r="J7" s="108" t="s">
        <v>764</v>
      </c>
      <c r="K7" s="5" t="s">
        <v>481</v>
      </c>
      <c r="L7" s="108" t="s">
        <v>479</v>
      </c>
      <c r="M7" s="108"/>
      <c r="N7" s="108" t="s">
        <v>482</v>
      </c>
      <c r="O7" s="6">
        <v>0</v>
      </c>
      <c r="P7" s="6">
        <v>6000</v>
      </c>
      <c r="Q7" s="6">
        <v>0</v>
      </c>
      <c r="R7" s="6">
        <v>6000</v>
      </c>
      <c r="S7" s="7" t="s">
        <v>761</v>
      </c>
    </row>
    <row r="8" spans="1:20" s="83" customFormat="1" ht="168">
      <c r="A8" s="16">
        <v>3</v>
      </c>
      <c r="B8" s="108" t="s">
        <v>103</v>
      </c>
      <c r="C8" s="108" t="s">
        <v>767</v>
      </c>
      <c r="D8" s="108" t="s">
        <v>427</v>
      </c>
      <c r="E8" s="108" t="s">
        <v>617</v>
      </c>
      <c r="F8" s="108" t="s">
        <v>483</v>
      </c>
      <c r="G8" s="194" t="s">
        <v>484</v>
      </c>
      <c r="H8" s="108" t="s">
        <v>485</v>
      </c>
      <c r="I8" s="108" t="s">
        <v>766</v>
      </c>
      <c r="J8" s="108" t="s">
        <v>764</v>
      </c>
      <c r="K8" s="5" t="s">
        <v>486</v>
      </c>
      <c r="L8" s="108" t="s">
        <v>487</v>
      </c>
      <c r="M8" s="108"/>
      <c r="N8" s="108" t="s">
        <v>488</v>
      </c>
      <c r="O8" s="6">
        <v>0</v>
      </c>
      <c r="P8" s="6">
        <v>6000</v>
      </c>
      <c r="Q8" s="6">
        <v>0</v>
      </c>
      <c r="R8" s="6">
        <v>6000</v>
      </c>
      <c r="S8" s="7" t="s">
        <v>761</v>
      </c>
    </row>
    <row r="9" spans="1:20" s="83" customFormat="1" ht="276">
      <c r="A9" s="16">
        <v>4</v>
      </c>
      <c r="B9" s="108" t="s">
        <v>103</v>
      </c>
      <c r="C9" s="108" t="s">
        <v>618</v>
      </c>
      <c r="D9" s="108" t="s">
        <v>64</v>
      </c>
      <c r="E9" s="108" t="s">
        <v>759</v>
      </c>
      <c r="F9" s="108" t="s">
        <v>65</v>
      </c>
      <c r="G9" s="194" t="s">
        <v>630</v>
      </c>
      <c r="H9" s="108" t="s">
        <v>619</v>
      </c>
      <c r="I9" s="108" t="s">
        <v>614</v>
      </c>
      <c r="J9" s="108" t="s">
        <v>620</v>
      </c>
      <c r="K9" s="5" t="s">
        <v>621</v>
      </c>
      <c r="L9" s="108" t="s">
        <v>615</v>
      </c>
      <c r="M9" s="108" t="s">
        <v>151</v>
      </c>
      <c r="N9" s="108" t="s">
        <v>616</v>
      </c>
      <c r="O9" s="6">
        <v>90000</v>
      </c>
      <c r="P9" s="6">
        <v>110000</v>
      </c>
      <c r="Q9" s="6">
        <v>90000</v>
      </c>
      <c r="R9" s="6">
        <v>110000</v>
      </c>
      <c r="S9" s="7" t="s">
        <v>762</v>
      </c>
    </row>
    <row r="10" spans="1:20" s="83" customFormat="1" ht="144">
      <c r="A10" s="16">
        <v>5</v>
      </c>
      <c r="B10" s="108" t="s">
        <v>103</v>
      </c>
      <c r="C10" s="108" t="s">
        <v>626</v>
      </c>
      <c r="D10" s="108" t="s">
        <v>427</v>
      </c>
      <c r="E10" s="108" t="s">
        <v>625</v>
      </c>
      <c r="F10" s="108" t="s">
        <v>65</v>
      </c>
      <c r="G10" s="194" t="s">
        <v>622</v>
      </c>
      <c r="H10" s="108" t="s">
        <v>627</v>
      </c>
      <c r="I10" s="108" t="s">
        <v>623</v>
      </c>
      <c r="J10" s="108" t="s">
        <v>628</v>
      </c>
      <c r="K10" s="5" t="s">
        <v>629</v>
      </c>
      <c r="L10" s="108" t="s">
        <v>624</v>
      </c>
      <c r="M10" s="108" t="s">
        <v>482</v>
      </c>
      <c r="N10" s="108" t="s">
        <v>760</v>
      </c>
      <c r="O10" s="6">
        <v>800000</v>
      </c>
      <c r="P10" s="6">
        <v>800000</v>
      </c>
      <c r="Q10" s="6">
        <v>800000</v>
      </c>
      <c r="R10" s="6">
        <v>800000</v>
      </c>
      <c r="S10" s="7" t="s">
        <v>762</v>
      </c>
    </row>
    <row r="11" spans="1:20" s="67" customFormat="1" ht="259.89999999999998" customHeight="1">
      <c r="A11" s="16">
        <v>6</v>
      </c>
      <c r="B11" s="108" t="s">
        <v>103</v>
      </c>
      <c r="C11" s="108" t="s">
        <v>584</v>
      </c>
      <c r="D11" s="108" t="s">
        <v>634</v>
      </c>
      <c r="E11" s="108" t="s">
        <v>625</v>
      </c>
      <c r="F11" s="108" t="s">
        <v>65</v>
      </c>
      <c r="G11" s="194" t="s">
        <v>631</v>
      </c>
      <c r="H11" s="108" t="s">
        <v>943</v>
      </c>
      <c r="I11" s="108" t="s">
        <v>632</v>
      </c>
      <c r="J11" s="108" t="s">
        <v>808</v>
      </c>
      <c r="K11" s="5" t="s">
        <v>809</v>
      </c>
      <c r="L11" s="108" t="s">
        <v>633</v>
      </c>
      <c r="M11" s="108" t="s">
        <v>70</v>
      </c>
      <c r="N11" s="108" t="s">
        <v>82</v>
      </c>
      <c r="O11" s="6">
        <v>0</v>
      </c>
      <c r="P11" s="6">
        <v>100000</v>
      </c>
      <c r="Q11" s="6">
        <v>0</v>
      </c>
      <c r="R11" s="6">
        <v>100000</v>
      </c>
      <c r="S11" s="7" t="s">
        <v>768</v>
      </c>
    </row>
    <row r="12" spans="1:20" s="67" customFormat="1" ht="259.89999999999998" customHeight="1">
      <c r="A12" s="16">
        <v>7</v>
      </c>
      <c r="B12" s="108" t="s">
        <v>644</v>
      </c>
      <c r="C12" s="194" t="s">
        <v>639</v>
      </c>
      <c r="D12" s="108" t="s">
        <v>497</v>
      </c>
      <c r="E12" s="108" t="s">
        <v>638</v>
      </c>
      <c r="F12" s="108" t="s">
        <v>65</v>
      </c>
      <c r="G12" s="194" t="s">
        <v>635</v>
      </c>
      <c r="H12" s="108" t="s">
        <v>640</v>
      </c>
      <c r="I12" s="108" t="s">
        <v>636</v>
      </c>
      <c r="J12" s="108" t="s">
        <v>641</v>
      </c>
      <c r="K12" s="5" t="s">
        <v>642</v>
      </c>
      <c r="L12" s="108" t="s">
        <v>637</v>
      </c>
      <c r="M12" s="108" t="s">
        <v>82</v>
      </c>
      <c r="N12" s="108" t="s">
        <v>82</v>
      </c>
      <c r="O12" s="6">
        <v>194832</v>
      </c>
      <c r="P12" s="6">
        <v>194832</v>
      </c>
      <c r="Q12" s="6">
        <v>194832</v>
      </c>
      <c r="R12" s="6">
        <v>194832</v>
      </c>
      <c r="S12" s="7" t="s">
        <v>769</v>
      </c>
    </row>
    <row r="13" spans="1:20" s="67" customFormat="1" ht="205.5" customHeight="1">
      <c r="A13" s="16">
        <v>8</v>
      </c>
      <c r="B13" s="108" t="s">
        <v>103</v>
      </c>
      <c r="C13" s="108" t="s">
        <v>584</v>
      </c>
      <c r="D13" s="108" t="s">
        <v>64</v>
      </c>
      <c r="E13" s="108" t="s">
        <v>625</v>
      </c>
      <c r="F13" s="108" t="s">
        <v>65</v>
      </c>
      <c r="G13" s="108" t="s">
        <v>645</v>
      </c>
      <c r="H13" s="108" t="s">
        <v>648</v>
      </c>
      <c r="I13" s="108" t="s">
        <v>646</v>
      </c>
      <c r="J13" s="108" t="s">
        <v>649</v>
      </c>
      <c r="K13" s="5" t="s">
        <v>650</v>
      </c>
      <c r="L13" s="108" t="s">
        <v>647</v>
      </c>
      <c r="M13" s="108" t="s">
        <v>82</v>
      </c>
      <c r="N13" s="108" t="s">
        <v>82</v>
      </c>
      <c r="O13" s="6">
        <v>105000</v>
      </c>
      <c r="P13" s="6">
        <v>35000</v>
      </c>
      <c r="Q13" s="6">
        <v>105000</v>
      </c>
      <c r="R13" s="6">
        <v>35000</v>
      </c>
      <c r="S13" s="7" t="s">
        <v>768</v>
      </c>
    </row>
    <row r="14" spans="1:20" s="67" customFormat="1" ht="157.15" customHeight="1">
      <c r="A14" s="16">
        <v>9</v>
      </c>
      <c r="B14" s="108" t="s">
        <v>103</v>
      </c>
      <c r="C14" s="108" t="s">
        <v>584</v>
      </c>
      <c r="D14" s="108" t="s">
        <v>64</v>
      </c>
      <c r="E14" s="108" t="s">
        <v>625</v>
      </c>
      <c r="F14" s="108" t="s">
        <v>65</v>
      </c>
      <c r="G14" s="108" t="s">
        <v>652</v>
      </c>
      <c r="H14" s="108" t="s">
        <v>651</v>
      </c>
      <c r="I14" s="108" t="s">
        <v>653</v>
      </c>
      <c r="J14" s="108" t="s">
        <v>810</v>
      </c>
      <c r="K14" s="5" t="s">
        <v>811</v>
      </c>
      <c r="L14" s="108" t="s">
        <v>647</v>
      </c>
      <c r="M14" s="213" t="s">
        <v>70</v>
      </c>
      <c r="N14" s="108" t="s">
        <v>184</v>
      </c>
      <c r="O14" s="6">
        <v>0</v>
      </c>
      <c r="P14" s="6">
        <v>100000</v>
      </c>
      <c r="Q14" s="6">
        <v>0</v>
      </c>
      <c r="R14" s="6">
        <v>100000</v>
      </c>
      <c r="S14" s="7" t="s">
        <v>768</v>
      </c>
    </row>
    <row r="15" spans="1:20" s="67" customFormat="1" ht="288">
      <c r="A15" s="16">
        <v>10</v>
      </c>
      <c r="B15" s="108" t="s">
        <v>644</v>
      </c>
      <c r="C15" s="194" t="s">
        <v>658</v>
      </c>
      <c r="D15" s="108" t="s">
        <v>497</v>
      </c>
      <c r="E15" s="108" t="s">
        <v>638</v>
      </c>
      <c r="F15" s="108" t="s">
        <v>65</v>
      </c>
      <c r="G15" s="108" t="s">
        <v>654</v>
      </c>
      <c r="H15" s="108" t="s">
        <v>659</v>
      </c>
      <c r="I15" s="108" t="s">
        <v>655</v>
      </c>
      <c r="J15" s="108" t="s">
        <v>660</v>
      </c>
      <c r="K15" s="5" t="s">
        <v>661</v>
      </c>
      <c r="L15" s="108" t="s">
        <v>656</v>
      </c>
      <c r="M15" s="108" t="s">
        <v>657</v>
      </c>
      <c r="N15" s="108" t="s">
        <v>657</v>
      </c>
      <c r="O15" s="6">
        <v>60000</v>
      </c>
      <c r="P15" s="6">
        <v>60000</v>
      </c>
      <c r="Q15" s="6">
        <v>60000</v>
      </c>
      <c r="R15" s="6">
        <v>60000</v>
      </c>
      <c r="S15" s="7" t="s">
        <v>769</v>
      </c>
    </row>
    <row r="16" spans="1:20" ht="240">
      <c r="A16" s="214">
        <v>11</v>
      </c>
      <c r="B16" s="108" t="s">
        <v>644</v>
      </c>
      <c r="C16" s="194" t="s">
        <v>905</v>
      </c>
      <c r="D16" s="108" t="s">
        <v>665</v>
      </c>
      <c r="E16" s="108" t="s">
        <v>822</v>
      </c>
      <c r="F16" s="108" t="s">
        <v>65</v>
      </c>
      <c r="G16" s="108" t="s">
        <v>662</v>
      </c>
      <c r="H16" s="108" t="s">
        <v>666</v>
      </c>
      <c r="I16" s="108" t="s">
        <v>663</v>
      </c>
      <c r="J16" s="108" t="s">
        <v>823</v>
      </c>
      <c r="K16" s="5" t="s">
        <v>825</v>
      </c>
      <c r="L16" s="108" t="s">
        <v>664</v>
      </c>
      <c r="M16" s="108" t="s">
        <v>82</v>
      </c>
      <c r="N16" s="108" t="s">
        <v>82</v>
      </c>
      <c r="O16" s="212">
        <v>115000</v>
      </c>
      <c r="P16" s="212">
        <v>395000</v>
      </c>
      <c r="Q16" s="212">
        <v>115000</v>
      </c>
      <c r="R16" s="212">
        <v>395000</v>
      </c>
      <c r="S16" s="7" t="s">
        <v>768</v>
      </c>
    </row>
    <row r="17" spans="1:20" s="67" customFormat="1" ht="288" customHeight="1">
      <c r="A17" s="96">
        <v>12</v>
      </c>
      <c r="B17" s="108" t="s">
        <v>812</v>
      </c>
      <c r="C17" s="108" t="s">
        <v>775</v>
      </c>
      <c r="D17" s="108" t="s">
        <v>813</v>
      </c>
      <c r="E17" s="108" t="s">
        <v>774</v>
      </c>
      <c r="F17" s="108" t="s">
        <v>814</v>
      </c>
      <c r="G17" s="194" t="s">
        <v>770</v>
      </c>
      <c r="H17" s="108" t="s">
        <v>776</v>
      </c>
      <c r="I17" s="108" t="s">
        <v>773</v>
      </c>
      <c r="J17" s="108" t="s">
        <v>777</v>
      </c>
      <c r="K17" s="5" t="s">
        <v>815</v>
      </c>
      <c r="L17" s="108" t="s">
        <v>772</v>
      </c>
      <c r="M17" s="215" t="s">
        <v>70</v>
      </c>
      <c r="N17" s="108" t="s">
        <v>82</v>
      </c>
      <c r="O17" s="6">
        <v>0</v>
      </c>
      <c r="P17" s="6">
        <v>65000</v>
      </c>
      <c r="Q17" s="6">
        <v>0</v>
      </c>
      <c r="R17" s="6">
        <v>65000</v>
      </c>
      <c r="S17" s="7" t="s">
        <v>771</v>
      </c>
    </row>
    <row r="18" spans="1:20" ht="246.6" customHeight="1">
      <c r="A18" s="214">
        <v>13</v>
      </c>
      <c r="B18" s="216" t="s">
        <v>563</v>
      </c>
      <c r="C18" s="217" t="s">
        <v>816</v>
      </c>
      <c r="D18" s="108" t="s">
        <v>813</v>
      </c>
      <c r="E18" s="108" t="s">
        <v>582</v>
      </c>
      <c r="F18" s="108" t="s">
        <v>814</v>
      </c>
      <c r="G18" s="194" t="s">
        <v>817</v>
      </c>
      <c r="H18" s="108" t="s">
        <v>818</v>
      </c>
      <c r="I18" s="108" t="s">
        <v>819</v>
      </c>
      <c r="J18" s="108" t="s">
        <v>820</v>
      </c>
      <c r="K18" s="108">
        <v>1</v>
      </c>
      <c r="L18" s="108" t="s">
        <v>821</v>
      </c>
      <c r="M18" s="108" t="s">
        <v>480</v>
      </c>
      <c r="N18" s="108" t="s">
        <v>70</v>
      </c>
      <c r="O18" s="6">
        <v>300000</v>
      </c>
      <c r="P18" s="6">
        <v>0</v>
      </c>
      <c r="Q18" s="6">
        <v>300000</v>
      </c>
      <c r="R18" s="6">
        <v>0</v>
      </c>
      <c r="S18" s="7" t="s">
        <v>771</v>
      </c>
    </row>
    <row r="19" spans="1:20" ht="24.75" customHeight="1">
      <c r="K19"/>
      <c r="M19"/>
      <c r="N19"/>
      <c r="O19"/>
      <c r="P19"/>
    </row>
    <row r="20" spans="1:20" ht="18.75" customHeight="1">
      <c r="G20" s="169"/>
      <c r="P20" s="162"/>
      <c r="Q20" s="166" t="s">
        <v>36</v>
      </c>
      <c r="R20" s="166" t="s">
        <v>37</v>
      </c>
      <c r="S20" s="14"/>
      <c r="T20" s="14"/>
    </row>
    <row r="21" spans="1:20" ht="24.75" customHeight="1">
      <c r="H21" s="165"/>
      <c r="P21" s="32" t="s">
        <v>38</v>
      </c>
      <c r="Q21" s="164">
        <v>13</v>
      </c>
      <c r="R21" s="13">
        <f>Q6+R6+Q7+R7+Q8+R8+Q9+R9+Q10+R10+Q11+R11+Q12+R12+Q13+R13+Q14+R14+Q15+R15+Q16+R16+Q17+R17+Q18+R18</f>
        <v>3546664</v>
      </c>
    </row>
  </sheetData>
  <mergeCells count="16">
    <mergeCell ref="M3:N3"/>
    <mergeCell ref="O3:P3"/>
    <mergeCell ref="Q3:R3"/>
    <mergeCell ref="S3:S4"/>
    <mergeCell ref="A1:T1"/>
    <mergeCell ref="A3:A4"/>
    <mergeCell ref="B3:B4"/>
    <mergeCell ref="C3:C4"/>
    <mergeCell ref="D3:D4"/>
    <mergeCell ref="E3:E4"/>
    <mergeCell ref="F3:F4"/>
    <mergeCell ref="G3:G4"/>
    <mergeCell ref="H3:H4"/>
    <mergeCell ref="I3:I4"/>
    <mergeCell ref="J3:K3"/>
    <mergeCell ref="L3:L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60" zoomScaleNormal="60" workbookViewId="0">
      <pane ySplit="3" topLeftCell="A10" activePane="bottomLeft" state="frozen"/>
      <selection activeCell="A3" sqref="A3"/>
      <selection pane="bottomLeft" activeCell="Q14" sqref="Q14"/>
    </sheetView>
  </sheetViews>
  <sheetFormatPr defaultRowHeight="15"/>
  <cols>
    <col min="1" max="1" width="3.42578125" bestFit="1" customWidth="1"/>
    <col min="2" max="2" width="13.85546875" bestFit="1" customWidth="1"/>
    <col min="3" max="3" width="62.5703125" bestFit="1" customWidth="1"/>
    <col min="4" max="4" width="18.140625" bestFit="1" customWidth="1"/>
    <col min="5" max="5" width="47" bestFit="1" customWidth="1"/>
    <col min="6" max="6" width="15.5703125" bestFit="1" customWidth="1"/>
    <col min="7" max="7" width="13.28515625" customWidth="1"/>
    <col min="8" max="8" width="19.28515625" bestFit="1" customWidth="1"/>
    <col min="9" max="9" width="24.85546875" customWidth="1"/>
    <col min="10" max="10" width="14.28515625" customWidth="1"/>
    <col min="12" max="12" width="22.7109375" customWidth="1"/>
    <col min="13" max="13" width="15.5703125" customWidth="1"/>
    <col min="14" max="14" width="16.5703125" customWidth="1"/>
    <col min="15" max="15" width="13.85546875" bestFit="1" customWidth="1"/>
    <col min="16" max="16" width="16.28515625" customWidth="1"/>
    <col min="17" max="17" width="13.42578125" customWidth="1"/>
    <col min="18" max="18" width="18.5703125" customWidth="1"/>
    <col min="19" max="19" width="11.5703125" customWidth="1"/>
  </cols>
  <sheetData>
    <row r="1" spans="1:20" ht="15.75">
      <c r="A1" s="245" t="s">
        <v>953</v>
      </c>
      <c r="B1" s="245"/>
      <c r="C1" s="245"/>
      <c r="D1" s="245"/>
      <c r="E1" s="245"/>
      <c r="F1" s="245"/>
      <c r="G1" s="245"/>
      <c r="H1" s="245"/>
      <c r="I1" s="245"/>
      <c r="J1" s="245"/>
      <c r="K1" s="244"/>
      <c r="L1" s="244"/>
      <c r="M1" s="244"/>
      <c r="N1" s="244"/>
      <c r="O1" s="244"/>
      <c r="P1" s="244"/>
      <c r="Q1" s="244"/>
      <c r="R1" s="244"/>
      <c r="S1" s="244"/>
      <c r="T1" s="244"/>
    </row>
    <row r="2" spans="1:20">
      <c r="K2" s="14"/>
      <c r="M2" s="14"/>
      <c r="N2" s="14"/>
      <c r="O2" s="14"/>
      <c r="P2" s="14"/>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ht="24">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8" customFormat="1" ht="409.5" customHeight="1">
      <c r="A6" s="16">
        <v>1</v>
      </c>
      <c r="B6" s="108" t="s">
        <v>563</v>
      </c>
      <c r="C6" s="68" t="s">
        <v>755</v>
      </c>
      <c r="D6" s="108" t="s">
        <v>64</v>
      </c>
      <c r="E6" s="108" t="s">
        <v>582</v>
      </c>
      <c r="F6" s="108" t="s">
        <v>520</v>
      </c>
      <c r="G6" s="108" t="s">
        <v>560</v>
      </c>
      <c r="H6" s="108" t="s">
        <v>944</v>
      </c>
      <c r="I6" s="108" t="s">
        <v>826</v>
      </c>
      <c r="J6" s="108" t="s">
        <v>565</v>
      </c>
      <c r="K6" s="5" t="s">
        <v>800</v>
      </c>
      <c r="L6" s="108" t="s">
        <v>592</v>
      </c>
      <c r="M6" s="108" t="s">
        <v>151</v>
      </c>
      <c r="N6" s="108" t="s">
        <v>184</v>
      </c>
      <c r="O6" s="6">
        <v>566450</v>
      </c>
      <c r="P6" s="6">
        <v>400000</v>
      </c>
      <c r="Q6" s="6">
        <v>566450</v>
      </c>
      <c r="R6" s="6">
        <v>400000</v>
      </c>
      <c r="S6" s="7" t="s">
        <v>562</v>
      </c>
    </row>
    <row r="7" spans="1:20" s="8" customFormat="1" ht="408.75" customHeight="1">
      <c r="A7" s="16">
        <v>2</v>
      </c>
      <c r="B7" s="108" t="s">
        <v>563</v>
      </c>
      <c r="C7" s="7" t="s">
        <v>567</v>
      </c>
      <c r="D7" s="108" t="s">
        <v>64</v>
      </c>
      <c r="E7" s="108" t="s">
        <v>756</v>
      </c>
      <c r="F7" s="108" t="s">
        <v>520</v>
      </c>
      <c r="G7" s="108" t="s">
        <v>560</v>
      </c>
      <c r="H7" s="108" t="s">
        <v>945</v>
      </c>
      <c r="I7" s="108" t="s">
        <v>566</v>
      </c>
      <c r="J7" s="108" t="s">
        <v>568</v>
      </c>
      <c r="K7" s="5" t="s">
        <v>946</v>
      </c>
      <c r="L7" s="108" t="s">
        <v>561</v>
      </c>
      <c r="M7" s="108" t="s">
        <v>151</v>
      </c>
      <c r="N7" s="108" t="s">
        <v>184</v>
      </c>
      <c r="O7" s="6">
        <v>180000</v>
      </c>
      <c r="P7" s="6">
        <v>123000</v>
      </c>
      <c r="Q7" s="6">
        <v>180000</v>
      </c>
      <c r="R7" s="6">
        <v>100000</v>
      </c>
      <c r="S7" s="7" t="s">
        <v>562</v>
      </c>
    </row>
    <row r="8" spans="1:20" s="8" customFormat="1" ht="409.5">
      <c r="A8" s="16">
        <v>3</v>
      </c>
      <c r="B8" s="108" t="s">
        <v>563</v>
      </c>
      <c r="C8" s="7" t="s">
        <v>567</v>
      </c>
      <c r="D8" s="108" t="s">
        <v>64</v>
      </c>
      <c r="E8" s="108" t="s">
        <v>757</v>
      </c>
      <c r="F8" s="108" t="s">
        <v>520</v>
      </c>
      <c r="G8" s="108" t="s">
        <v>569</v>
      </c>
      <c r="H8" s="108" t="s">
        <v>947</v>
      </c>
      <c r="I8" s="108" t="s">
        <v>948</v>
      </c>
      <c r="J8" s="108" t="s">
        <v>570</v>
      </c>
      <c r="K8" s="5" t="s">
        <v>801</v>
      </c>
      <c r="L8" s="108" t="s">
        <v>561</v>
      </c>
      <c r="M8" s="108" t="s">
        <v>151</v>
      </c>
      <c r="N8" s="108" t="s">
        <v>184</v>
      </c>
      <c r="O8" s="6">
        <v>81000</v>
      </c>
      <c r="P8" s="6">
        <v>85500</v>
      </c>
      <c r="Q8" s="6">
        <v>81000</v>
      </c>
      <c r="R8" s="6">
        <v>85500</v>
      </c>
      <c r="S8" s="7" t="s">
        <v>562</v>
      </c>
    </row>
    <row r="9" spans="1:20" s="8" customFormat="1" ht="409.6" customHeight="1">
      <c r="A9" s="16">
        <v>4</v>
      </c>
      <c r="B9" s="108" t="s">
        <v>563</v>
      </c>
      <c r="C9" s="7" t="s">
        <v>567</v>
      </c>
      <c r="D9" s="108" t="s">
        <v>64</v>
      </c>
      <c r="E9" s="108" t="s">
        <v>564</v>
      </c>
      <c r="F9" s="108" t="s">
        <v>520</v>
      </c>
      <c r="G9" s="108" t="s">
        <v>758</v>
      </c>
      <c r="H9" s="108" t="s">
        <v>572</v>
      </c>
      <c r="I9" s="108" t="s">
        <v>571</v>
      </c>
      <c r="J9" s="108" t="s">
        <v>573</v>
      </c>
      <c r="K9" s="5" t="s">
        <v>781</v>
      </c>
      <c r="L9" s="108" t="s">
        <v>561</v>
      </c>
      <c r="M9" s="108" t="s">
        <v>151</v>
      </c>
      <c r="N9" s="108" t="s">
        <v>151</v>
      </c>
      <c r="O9" s="6">
        <v>148000</v>
      </c>
      <c r="P9" s="6">
        <v>143295</v>
      </c>
      <c r="Q9" s="6">
        <v>145000</v>
      </c>
      <c r="R9" s="6">
        <v>116500</v>
      </c>
      <c r="S9" s="7" t="s">
        <v>562</v>
      </c>
    </row>
    <row r="10" spans="1:20" s="8" customFormat="1" ht="409.5" customHeight="1">
      <c r="A10" s="16">
        <v>5</v>
      </c>
      <c r="B10" s="108" t="s">
        <v>563</v>
      </c>
      <c r="C10" s="7" t="s">
        <v>567</v>
      </c>
      <c r="D10" s="108" t="s">
        <v>64</v>
      </c>
      <c r="E10" s="108" t="s">
        <v>564</v>
      </c>
      <c r="F10" s="108" t="s">
        <v>520</v>
      </c>
      <c r="G10" s="108" t="s">
        <v>574</v>
      </c>
      <c r="H10" s="108" t="s">
        <v>949</v>
      </c>
      <c r="I10" s="108" t="s">
        <v>575</v>
      </c>
      <c r="J10" s="108" t="s">
        <v>576</v>
      </c>
      <c r="K10" s="5" t="s">
        <v>950</v>
      </c>
      <c r="L10" s="108" t="s">
        <v>561</v>
      </c>
      <c r="M10" s="108" t="s">
        <v>151</v>
      </c>
      <c r="N10" s="108" t="s">
        <v>184</v>
      </c>
      <c r="O10" s="6">
        <v>116850</v>
      </c>
      <c r="P10" s="6">
        <v>120540</v>
      </c>
      <c r="Q10" s="6">
        <v>116850</v>
      </c>
      <c r="R10" s="6">
        <v>98000</v>
      </c>
      <c r="S10" s="7" t="s">
        <v>562</v>
      </c>
    </row>
    <row r="11" spans="1:20" s="8" customFormat="1" ht="345.75" customHeight="1">
      <c r="A11" s="16">
        <v>6</v>
      </c>
      <c r="B11" s="108" t="s">
        <v>563</v>
      </c>
      <c r="C11" s="7" t="s">
        <v>579</v>
      </c>
      <c r="D11" s="108" t="s">
        <v>64</v>
      </c>
      <c r="E11" s="108" t="s">
        <v>564</v>
      </c>
      <c r="F11" s="108" t="s">
        <v>520</v>
      </c>
      <c r="G11" s="108" t="s">
        <v>577</v>
      </c>
      <c r="H11" s="108" t="s">
        <v>951</v>
      </c>
      <c r="I11" s="108" t="s">
        <v>578</v>
      </c>
      <c r="J11" s="108" t="s">
        <v>580</v>
      </c>
      <c r="K11" s="5" t="s">
        <v>952</v>
      </c>
      <c r="L11" s="108" t="s">
        <v>561</v>
      </c>
      <c r="M11" s="108" t="s">
        <v>151</v>
      </c>
      <c r="N11" s="108"/>
      <c r="O11" s="6">
        <v>110700</v>
      </c>
      <c r="P11" s="6">
        <v>0</v>
      </c>
      <c r="Q11" s="6">
        <v>110700</v>
      </c>
      <c r="R11" s="6">
        <v>0</v>
      </c>
      <c r="S11" s="7" t="s">
        <v>562</v>
      </c>
    </row>
    <row r="13" spans="1:20" ht="15.75">
      <c r="P13" s="162"/>
      <c r="Q13" s="166" t="s">
        <v>36</v>
      </c>
      <c r="R13" s="166" t="s">
        <v>37</v>
      </c>
    </row>
    <row r="14" spans="1:20">
      <c r="P14" s="32" t="s">
        <v>38</v>
      </c>
      <c r="Q14" s="164">
        <v>6</v>
      </c>
      <c r="R14" s="13">
        <f>Q6+R6+Q7+R7+Q8+R8+Q9+R9+Q10+R10+Q11+R11</f>
        <v>2000000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topLeftCell="J12" zoomScale="70" zoomScaleNormal="70" workbookViewId="0">
      <selection activeCell="K12" sqref="K12"/>
    </sheetView>
  </sheetViews>
  <sheetFormatPr defaultColWidth="8.85546875" defaultRowHeight="12"/>
  <cols>
    <col min="1" max="1" width="7.28515625" style="74" customWidth="1"/>
    <col min="2" max="2" width="19.7109375" style="74" customWidth="1"/>
    <col min="3" max="3" width="37.85546875" style="74" customWidth="1"/>
    <col min="4" max="4" width="20.7109375" style="74" customWidth="1"/>
    <col min="5" max="5" width="32.140625" style="74" customWidth="1"/>
    <col min="6" max="6" width="22.140625" style="74" customWidth="1"/>
    <col min="7" max="7" width="17" style="74" customWidth="1"/>
    <col min="8" max="8" width="49.85546875" style="74" customWidth="1"/>
    <col min="9" max="9" width="23.5703125" style="74" customWidth="1"/>
    <col min="10" max="10" width="23.28515625" style="74" customWidth="1"/>
    <col min="11" max="11" width="22" style="75" customWidth="1"/>
    <col min="12" max="12" width="26.7109375" style="74" customWidth="1"/>
    <col min="13" max="13" width="16.7109375" style="75" customWidth="1"/>
    <col min="14" max="14" width="15.5703125" style="75" customWidth="1"/>
    <col min="15" max="15" width="13.28515625" style="75" customWidth="1"/>
    <col min="16" max="16" width="17" style="75" customWidth="1"/>
    <col min="17" max="17" width="17.140625" style="74" customWidth="1"/>
    <col min="18" max="18" width="18" style="74" customWidth="1"/>
    <col min="19" max="19" width="15.5703125" style="74" customWidth="1"/>
    <col min="20" max="16384" width="8.85546875" style="74"/>
  </cols>
  <sheetData>
    <row r="1" spans="1:20">
      <c r="A1" s="219" t="s">
        <v>906</v>
      </c>
      <c r="B1" s="219"/>
      <c r="C1" s="219"/>
      <c r="D1" s="219"/>
      <c r="E1" s="219"/>
      <c r="F1" s="219"/>
      <c r="G1" s="219"/>
      <c r="H1" s="219"/>
      <c r="I1" s="219"/>
      <c r="J1" s="219"/>
      <c r="K1" s="220"/>
      <c r="L1" s="220"/>
      <c r="M1" s="220"/>
      <c r="N1" s="220"/>
      <c r="O1" s="220"/>
      <c r="P1" s="220"/>
      <c r="Q1" s="220"/>
      <c r="R1" s="220"/>
      <c r="S1" s="220"/>
      <c r="T1" s="220"/>
    </row>
    <row r="2" spans="1:20">
      <c r="A2" s="88"/>
      <c r="B2" s="46"/>
      <c r="C2" s="88"/>
      <c r="D2" s="46"/>
      <c r="E2" s="46"/>
      <c r="F2" s="46"/>
      <c r="G2" s="46"/>
      <c r="H2" s="46"/>
      <c r="I2" s="46"/>
      <c r="J2" s="46"/>
      <c r="K2" s="116"/>
      <c r="L2" s="46"/>
      <c r="M2" s="116"/>
      <c r="N2" s="116"/>
      <c r="O2" s="116"/>
      <c r="P2" s="116"/>
      <c r="Q2" s="46"/>
      <c r="R2" s="46"/>
      <c r="S2" s="46"/>
      <c r="T2" s="46"/>
    </row>
    <row r="3" spans="1:20" ht="42.75" customHeight="1">
      <c r="A3" s="221" t="s">
        <v>0</v>
      </c>
      <c r="B3" s="221" t="s">
        <v>1</v>
      </c>
      <c r="C3" s="221" t="s">
        <v>2</v>
      </c>
      <c r="D3" s="221" t="s">
        <v>3</v>
      </c>
      <c r="E3" s="221" t="s">
        <v>4</v>
      </c>
      <c r="F3" s="221" t="s">
        <v>5</v>
      </c>
      <c r="G3" s="221" t="s">
        <v>6</v>
      </c>
      <c r="H3" s="221" t="s">
        <v>7</v>
      </c>
      <c r="I3" s="221" t="s">
        <v>8</v>
      </c>
      <c r="J3" s="223" t="s">
        <v>9</v>
      </c>
      <c r="K3" s="224"/>
      <c r="L3" s="221" t="s">
        <v>10</v>
      </c>
      <c r="M3" s="225" t="s">
        <v>11</v>
      </c>
      <c r="N3" s="226"/>
      <c r="O3" s="223" t="s">
        <v>12</v>
      </c>
      <c r="P3" s="224"/>
      <c r="Q3" s="227" t="s">
        <v>13</v>
      </c>
      <c r="R3" s="227"/>
      <c r="S3" s="228" t="s">
        <v>14</v>
      </c>
      <c r="T3" s="46"/>
    </row>
    <row r="4" spans="1:20">
      <c r="A4" s="222"/>
      <c r="B4" s="222"/>
      <c r="C4" s="222"/>
      <c r="D4" s="222"/>
      <c r="E4" s="222"/>
      <c r="F4" s="222"/>
      <c r="G4" s="222"/>
      <c r="H4" s="222"/>
      <c r="I4" s="222"/>
      <c r="J4" s="100" t="s">
        <v>15</v>
      </c>
      <c r="K4" s="117" t="s">
        <v>16</v>
      </c>
      <c r="L4" s="222"/>
      <c r="M4" s="100">
        <v>2020</v>
      </c>
      <c r="N4" s="100">
        <v>2021</v>
      </c>
      <c r="O4" s="100">
        <v>2020</v>
      </c>
      <c r="P4" s="100">
        <v>2021</v>
      </c>
      <c r="Q4" s="100">
        <v>2020</v>
      </c>
      <c r="R4" s="100">
        <v>2021</v>
      </c>
      <c r="S4" s="229"/>
      <c r="T4" s="46"/>
    </row>
    <row r="5" spans="1:20">
      <c r="A5" s="109" t="s">
        <v>17</v>
      </c>
      <c r="B5" s="100" t="s">
        <v>18</v>
      </c>
      <c r="C5" s="109" t="s">
        <v>19</v>
      </c>
      <c r="D5" s="109" t="s">
        <v>20</v>
      </c>
      <c r="E5" s="109" t="s">
        <v>21</v>
      </c>
      <c r="F5" s="109" t="s">
        <v>22</v>
      </c>
      <c r="G5" s="109" t="s">
        <v>23</v>
      </c>
      <c r="H5" s="109" t="s">
        <v>24</v>
      </c>
      <c r="I5" s="109" t="s">
        <v>25</v>
      </c>
      <c r="J5" s="109" t="s">
        <v>26</v>
      </c>
      <c r="K5" s="95" t="s">
        <v>27</v>
      </c>
      <c r="L5" s="109" t="s">
        <v>28</v>
      </c>
      <c r="M5" s="109" t="s">
        <v>29</v>
      </c>
      <c r="N5" s="109" t="s">
        <v>30</v>
      </c>
      <c r="O5" s="109" t="s">
        <v>31</v>
      </c>
      <c r="P5" s="109" t="s">
        <v>32</v>
      </c>
      <c r="Q5" s="109" t="s">
        <v>33</v>
      </c>
      <c r="R5" s="109" t="s">
        <v>34</v>
      </c>
      <c r="S5" s="110" t="s">
        <v>35</v>
      </c>
      <c r="T5" s="46"/>
    </row>
    <row r="6" spans="1:20" s="76" customFormat="1" ht="372">
      <c r="A6" s="189">
        <v>1</v>
      </c>
      <c r="B6" s="189" t="s">
        <v>63</v>
      </c>
      <c r="C6" s="189" t="s">
        <v>597</v>
      </c>
      <c r="D6" s="189" t="s">
        <v>239</v>
      </c>
      <c r="E6" s="189" t="s">
        <v>593</v>
      </c>
      <c r="F6" s="189" t="s">
        <v>241</v>
      </c>
      <c r="G6" s="189" t="s">
        <v>242</v>
      </c>
      <c r="H6" s="189" t="s">
        <v>243</v>
      </c>
      <c r="I6" s="189" t="s">
        <v>244</v>
      </c>
      <c r="J6" s="108" t="s">
        <v>245</v>
      </c>
      <c r="K6" s="5" t="s">
        <v>246</v>
      </c>
      <c r="L6" s="189" t="s">
        <v>247</v>
      </c>
      <c r="M6" s="189" t="s">
        <v>151</v>
      </c>
      <c r="N6" s="189"/>
      <c r="O6" s="190">
        <v>29100</v>
      </c>
      <c r="P6" s="190">
        <v>0</v>
      </c>
      <c r="Q6" s="190">
        <v>29100</v>
      </c>
      <c r="R6" s="190">
        <v>0</v>
      </c>
      <c r="S6" s="189" t="s">
        <v>42</v>
      </c>
      <c r="T6" s="82"/>
    </row>
    <row r="7" spans="1:20" s="76" customFormat="1" ht="288">
      <c r="A7" s="108">
        <v>2</v>
      </c>
      <c r="B7" s="108" t="s">
        <v>63</v>
      </c>
      <c r="C7" s="108" t="s">
        <v>598</v>
      </c>
      <c r="D7" s="189" t="s">
        <v>239</v>
      </c>
      <c r="E7" s="108" t="s">
        <v>594</v>
      </c>
      <c r="F7" s="108" t="s">
        <v>207</v>
      </c>
      <c r="G7" s="108" t="s">
        <v>248</v>
      </c>
      <c r="H7" s="108" t="s">
        <v>249</v>
      </c>
      <c r="I7" s="108" t="s">
        <v>250</v>
      </c>
      <c r="J7" s="108" t="s">
        <v>251</v>
      </c>
      <c r="K7" s="5" t="s">
        <v>252</v>
      </c>
      <c r="L7" s="108" t="s">
        <v>253</v>
      </c>
      <c r="M7" s="108" t="s">
        <v>151</v>
      </c>
      <c r="N7" s="108"/>
      <c r="O7" s="6">
        <v>11925</v>
      </c>
      <c r="P7" s="6"/>
      <c r="Q7" s="6">
        <v>11925</v>
      </c>
      <c r="R7" s="6"/>
      <c r="S7" s="189" t="s">
        <v>42</v>
      </c>
      <c r="T7" s="82"/>
    </row>
    <row r="8" spans="1:20" s="76" customFormat="1" ht="276">
      <c r="A8" s="189">
        <v>3</v>
      </c>
      <c r="B8" s="189" t="s">
        <v>63</v>
      </c>
      <c r="C8" s="189" t="s">
        <v>824</v>
      </c>
      <c r="D8" s="189" t="s">
        <v>254</v>
      </c>
      <c r="E8" s="189" t="s">
        <v>255</v>
      </c>
      <c r="F8" s="189" t="s">
        <v>65</v>
      </c>
      <c r="G8" s="136" t="s">
        <v>803</v>
      </c>
      <c r="H8" s="189" t="s">
        <v>256</v>
      </c>
      <c r="I8" s="189" t="s">
        <v>907</v>
      </c>
      <c r="J8" s="189" t="s">
        <v>257</v>
      </c>
      <c r="K8" s="189" t="s">
        <v>804</v>
      </c>
      <c r="L8" s="189" t="s">
        <v>258</v>
      </c>
      <c r="M8" s="189" t="s">
        <v>151</v>
      </c>
      <c r="N8" s="189"/>
      <c r="O8" s="191">
        <v>50000</v>
      </c>
      <c r="P8" s="191">
        <v>0</v>
      </c>
      <c r="Q8" s="191">
        <v>50000</v>
      </c>
      <c r="R8" s="192">
        <v>0</v>
      </c>
      <c r="S8" s="189" t="s">
        <v>42</v>
      </c>
      <c r="T8" s="82"/>
    </row>
    <row r="9" spans="1:20" s="76" customFormat="1" ht="396">
      <c r="A9" s="189">
        <v>4</v>
      </c>
      <c r="B9" s="108" t="s">
        <v>63</v>
      </c>
      <c r="C9" s="108" t="s">
        <v>599</v>
      </c>
      <c r="D9" s="189" t="s">
        <v>254</v>
      </c>
      <c r="E9" s="189" t="s">
        <v>240</v>
      </c>
      <c r="F9" s="189" t="s">
        <v>65</v>
      </c>
      <c r="G9" s="189" t="s">
        <v>259</v>
      </c>
      <c r="H9" s="189" t="s">
        <v>260</v>
      </c>
      <c r="I9" s="189" t="s">
        <v>261</v>
      </c>
      <c r="J9" s="108" t="s">
        <v>262</v>
      </c>
      <c r="K9" s="5" t="s">
        <v>674</v>
      </c>
      <c r="L9" s="189" t="s">
        <v>263</v>
      </c>
      <c r="M9" s="189" t="s">
        <v>82</v>
      </c>
      <c r="N9" s="189"/>
      <c r="O9" s="190">
        <v>650</v>
      </c>
      <c r="P9" s="190">
        <v>0</v>
      </c>
      <c r="Q9" s="190">
        <v>0</v>
      </c>
      <c r="R9" s="192">
        <v>0</v>
      </c>
      <c r="S9" s="189" t="s">
        <v>42</v>
      </c>
      <c r="T9" s="82"/>
    </row>
    <row r="10" spans="1:20" s="76" customFormat="1" ht="348">
      <c r="A10" s="108">
        <v>5</v>
      </c>
      <c r="B10" s="108" t="s">
        <v>63</v>
      </c>
      <c r="C10" s="108" t="s">
        <v>600</v>
      </c>
      <c r="D10" s="189" t="s">
        <v>254</v>
      </c>
      <c r="E10" s="108" t="s">
        <v>595</v>
      </c>
      <c r="F10" s="108" t="s">
        <v>65</v>
      </c>
      <c r="G10" s="108" t="s">
        <v>264</v>
      </c>
      <c r="H10" s="108" t="s">
        <v>265</v>
      </c>
      <c r="I10" s="108" t="s">
        <v>266</v>
      </c>
      <c r="J10" s="108" t="s">
        <v>267</v>
      </c>
      <c r="K10" s="5" t="s">
        <v>268</v>
      </c>
      <c r="L10" s="108" t="s">
        <v>269</v>
      </c>
      <c r="M10" s="108" t="s">
        <v>82</v>
      </c>
      <c r="N10" s="108"/>
      <c r="O10" s="6">
        <v>8500</v>
      </c>
      <c r="P10" s="6">
        <v>0</v>
      </c>
      <c r="Q10" s="6">
        <v>0</v>
      </c>
      <c r="R10" s="6">
        <v>0</v>
      </c>
      <c r="S10" s="189" t="s">
        <v>42</v>
      </c>
      <c r="T10" s="82"/>
    </row>
    <row r="11" spans="1:20" s="77" customFormat="1" ht="276">
      <c r="A11" s="108">
        <v>6</v>
      </c>
      <c r="B11" s="108" t="s">
        <v>63</v>
      </c>
      <c r="C11" s="108" t="s">
        <v>824</v>
      </c>
      <c r="D11" s="108" t="s">
        <v>270</v>
      </c>
      <c r="E11" s="108" t="s">
        <v>596</v>
      </c>
      <c r="F11" s="108" t="s">
        <v>65</v>
      </c>
      <c r="G11" s="108" t="s">
        <v>271</v>
      </c>
      <c r="H11" s="108" t="s">
        <v>272</v>
      </c>
      <c r="I11" s="108" t="s">
        <v>273</v>
      </c>
      <c r="J11" s="108" t="s">
        <v>257</v>
      </c>
      <c r="K11" s="108" t="s">
        <v>805</v>
      </c>
      <c r="L11" s="108" t="s">
        <v>258</v>
      </c>
      <c r="M11" s="108" t="s">
        <v>184</v>
      </c>
      <c r="N11" s="187"/>
      <c r="O11" s="188">
        <v>54375</v>
      </c>
      <c r="P11" s="188">
        <v>0</v>
      </c>
      <c r="Q11" s="188">
        <v>54375</v>
      </c>
      <c r="R11" s="188">
        <v>0</v>
      </c>
      <c r="S11" s="189" t="s">
        <v>42</v>
      </c>
      <c r="T11" s="118"/>
    </row>
    <row r="12" spans="1:20" s="76" customFormat="1" ht="348">
      <c r="A12" s="108">
        <v>7</v>
      </c>
      <c r="B12" s="108" t="s">
        <v>63</v>
      </c>
      <c r="C12" s="108" t="s">
        <v>601</v>
      </c>
      <c r="D12" s="108" t="s">
        <v>270</v>
      </c>
      <c r="E12" s="108" t="s">
        <v>596</v>
      </c>
      <c r="F12" s="108" t="s">
        <v>65</v>
      </c>
      <c r="G12" s="108" t="s">
        <v>274</v>
      </c>
      <c r="H12" s="108" t="s">
        <v>275</v>
      </c>
      <c r="I12" s="108" t="s">
        <v>276</v>
      </c>
      <c r="J12" s="108" t="s">
        <v>277</v>
      </c>
      <c r="K12" s="108">
        <v>4</v>
      </c>
      <c r="L12" s="108" t="s">
        <v>258</v>
      </c>
      <c r="M12" s="108" t="s">
        <v>184</v>
      </c>
      <c r="N12" s="187"/>
      <c r="O12" s="188">
        <v>23400</v>
      </c>
      <c r="P12" s="188">
        <v>0</v>
      </c>
      <c r="Q12" s="188">
        <v>23400</v>
      </c>
      <c r="R12" s="188">
        <v>0</v>
      </c>
      <c r="S12" s="189" t="s">
        <v>42</v>
      </c>
      <c r="T12" s="82"/>
    </row>
    <row r="13" spans="1:20" s="76" customFormat="1" ht="372">
      <c r="A13" s="108">
        <v>8</v>
      </c>
      <c r="B13" s="108" t="s">
        <v>63</v>
      </c>
      <c r="C13" s="108" t="s">
        <v>602</v>
      </c>
      <c r="D13" s="108" t="s">
        <v>64</v>
      </c>
      <c r="E13" s="108" t="s">
        <v>596</v>
      </c>
      <c r="F13" s="108" t="s">
        <v>65</v>
      </c>
      <c r="G13" s="108" t="s">
        <v>278</v>
      </c>
      <c r="H13" s="108" t="s">
        <v>279</v>
      </c>
      <c r="I13" s="108" t="s">
        <v>280</v>
      </c>
      <c r="J13" s="108" t="s">
        <v>281</v>
      </c>
      <c r="K13" s="108" t="s">
        <v>282</v>
      </c>
      <c r="L13" s="108" t="s">
        <v>283</v>
      </c>
      <c r="M13" s="108" t="s">
        <v>151</v>
      </c>
      <c r="N13" s="187"/>
      <c r="O13" s="188">
        <v>11200</v>
      </c>
      <c r="P13" s="188">
        <v>0</v>
      </c>
      <c r="Q13" s="188">
        <v>11200</v>
      </c>
      <c r="R13" s="188">
        <v>0</v>
      </c>
      <c r="S13" s="108" t="s">
        <v>42</v>
      </c>
      <c r="T13" s="82"/>
    </row>
    <row r="14" spans="1:20" s="76" customFormat="1">
      <c r="A14" s="78"/>
      <c r="B14" s="78"/>
      <c r="C14" s="78"/>
      <c r="D14" s="78"/>
      <c r="E14" s="78"/>
      <c r="F14" s="78"/>
      <c r="G14" s="78"/>
      <c r="H14" s="78"/>
      <c r="I14" s="78"/>
      <c r="J14" s="78"/>
      <c r="K14" s="78"/>
      <c r="L14" s="78"/>
      <c r="M14" s="78"/>
      <c r="N14" s="78"/>
      <c r="O14" s="78"/>
      <c r="P14" s="78"/>
      <c r="Q14" s="78"/>
      <c r="R14" s="78"/>
      <c r="S14" s="78"/>
    </row>
    <row r="15" spans="1:20" s="76" customFormat="1">
      <c r="A15" s="78"/>
      <c r="B15" s="78"/>
      <c r="C15" s="78"/>
      <c r="D15" s="78"/>
      <c r="E15" s="78"/>
      <c r="F15" s="78"/>
      <c r="G15" s="78"/>
      <c r="H15" s="78"/>
      <c r="I15" s="78"/>
      <c r="J15" s="78"/>
      <c r="K15" s="78"/>
      <c r="L15" s="78"/>
      <c r="M15" s="78"/>
      <c r="N15" s="78"/>
      <c r="O15" s="74"/>
      <c r="P15" s="78"/>
      <c r="Q15" s="78"/>
      <c r="R15" s="78"/>
      <c r="S15" s="78"/>
    </row>
    <row r="16" spans="1:20">
      <c r="E16" s="79"/>
      <c r="K16" s="74"/>
      <c r="M16" s="74"/>
      <c r="N16" s="74"/>
      <c r="O16" s="74"/>
      <c r="P16" s="80"/>
      <c r="Q16" s="156" t="s">
        <v>36</v>
      </c>
      <c r="R16" s="156" t="s">
        <v>37</v>
      </c>
    </row>
    <row r="17" spans="5:18">
      <c r="K17" s="74"/>
      <c r="M17" s="74"/>
      <c r="N17" s="74"/>
      <c r="P17" s="80" t="s">
        <v>38</v>
      </c>
      <c r="Q17" s="157">
        <v>8</v>
      </c>
      <c r="R17" s="81">
        <f>Q6+Q7+Q8+Q9+Q10+Q11+Q12+Q13</f>
        <v>180000</v>
      </c>
    </row>
    <row r="18" spans="5:18">
      <c r="K18" s="74"/>
      <c r="M18" s="74"/>
      <c r="N18" s="74"/>
      <c r="P18" s="74"/>
    </row>
    <row r="19" spans="5:18">
      <c r="K19" s="74"/>
      <c r="M19" s="74"/>
      <c r="N19" s="74"/>
      <c r="P19" s="74"/>
    </row>
    <row r="20" spans="5:18">
      <c r="E20" s="79"/>
      <c r="K20" s="74"/>
      <c r="M20" s="74"/>
      <c r="N20" s="74"/>
      <c r="P20" s="74"/>
    </row>
    <row r="21" spans="5:18">
      <c r="K21" s="74"/>
      <c r="M21" s="74"/>
      <c r="N21" s="74"/>
      <c r="P21" s="74"/>
    </row>
    <row r="22" spans="5:18">
      <c r="E22" s="79"/>
      <c r="K22" s="74"/>
      <c r="M22" s="74"/>
      <c r="N22" s="74"/>
      <c r="P22" s="74"/>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zoomScale="80" zoomScaleNormal="80" workbookViewId="0">
      <selection activeCell="L15" sqref="L15"/>
    </sheetView>
  </sheetViews>
  <sheetFormatPr defaultRowHeight="15"/>
  <cols>
    <col min="1" max="1" width="9.140625" style="128"/>
    <col min="2" max="2" width="13.28515625" style="128" customWidth="1"/>
    <col min="3" max="3" width="21.28515625" style="128" customWidth="1"/>
    <col min="4" max="4" width="17.28515625" style="128" customWidth="1"/>
    <col min="5" max="5" width="32.42578125" style="128" customWidth="1"/>
    <col min="6" max="6" width="15.5703125" style="128" customWidth="1"/>
    <col min="7" max="7" width="15.85546875" style="128" customWidth="1"/>
    <col min="8" max="8" width="42.85546875" style="128" customWidth="1"/>
    <col min="9" max="9" width="26.5703125" style="128" customWidth="1"/>
    <col min="10" max="10" width="23.42578125" style="128" customWidth="1"/>
    <col min="11" max="11" width="9.140625" style="128"/>
    <col min="12" max="12" width="25.140625" style="128" customWidth="1"/>
    <col min="13" max="17" width="9.140625" style="128"/>
    <col min="18" max="18" width="13.7109375" style="128" customWidth="1"/>
    <col min="19" max="16384" width="9.140625" style="128"/>
  </cols>
  <sheetData>
    <row r="1" spans="1:20" ht="15.75">
      <c r="A1" s="242" t="s">
        <v>954</v>
      </c>
      <c r="B1" s="242"/>
      <c r="C1" s="242"/>
      <c r="D1" s="242"/>
      <c r="E1" s="242"/>
      <c r="F1" s="242"/>
      <c r="G1" s="242"/>
      <c r="H1" s="242"/>
      <c r="I1" s="242"/>
      <c r="J1" s="242"/>
      <c r="K1" s="244"/>
      <c r="L1" s="244"/>
      <c r="M1" s="244"/>
      <c r="N1" s="244"/>
      <c r="O1" s="244"/>
      <c r="P1" s="244"/>
      <c r="Q1" s="244"/>
      <c r="R1" s="244"/>
      <c r="S1" s="244"/>
      <c r="T1" s="244"/>
    </row>
    <row r="2" spans="1:20">
      <c r="K2" s="131"/>
      <c r="M2" s="131"/>
      <c r="N2" s="131"/>
      <c r="O2" s="131"/>
      <c r="P2" s="131"/>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ht="24">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8" customFormat="1" ht="306.75" customHeight="1">
      <c r="A6" s="16">
        <v>1</v>
      </c>
      <c r="B6" s="108" t="s">
        <v>103</v>
      </c>
      <c r="C6" s="7" t="s">
        <v>584</v>
      </c>
      <c r="D6" s="108" t="s">
        <v>64</v>
      </c>
      <c r="E6" s="108" t="s">
        <v>582</v>
      </c>
      <c r="F6" s="108" t="s">
        <v>65</v>
      </c>
      <c r="G6" s="108" t="s">
        <v>583</v>
      </c>
      <c r="H6" s="108" t="s">
        <v>588</v>
      </c>
      <c r="I6" s="108" t="s">
        <v>589</v>
      </c>
      <c r="J6" s="108" t="s">
        <v>590</v>
      </c>
      <c r="K6" s="5" t="s">
        <v>587</v>
      </c>
      <c r="L6" s="108" t="s">
        <v>585</v>
      </c>
      <c r="M6" s="108" t="s">
        <v>151</v>
      </c>
      <c r="N6" s="108" t="s">
        <v>82</v>
      </c>
      <c r="O6" s="6">
        <v>215250</v>
      </c>
      <c r="P6" s="6">
        <v>153750</v>
      </c>
      <c r="Q6" s="6">
        <v>175000</v>
      </c>
      <c r="R6" s="6">
        <v>125000</v>
      </c>
      <c r="S6" s="7" t="s">
        <v>586</v>
      </c>
    </row>
    <row r="7" spans="1:20" s="8" customFormat="1">
      <c r="A7" s="18"/>
      <c r="B7" s="18"/>
      <c r="C7" s="18"/>
      <c r="D7" s="18"/>
      <c r="E7" s="18"/>
      <c r="F7" s="18"/>
      <c r="G7" s="18"/>
      <c r="H7" s="18"/>
      <c r="I7" s="18"/>
      <c r="J7" s="18"/>
      <c r="K7" s="18"/>
      <c r="L7" s="18"/>
      <c r="M7" s="18"/>
      <c r="N7" s="18"/>
      <c r="O7" s="18"/>
      <c r="P7" s="18"/>
      <c r="Q7" s="18"/>
      <c r="R7" s="18"/>
      <c r="S7" s="18"/>
    </row>
    <row r="8" spans="1:20">
      <c r="E8" s="130"/>
      <c r="P8" s="147"/>
      <c r="Q8" s="148" t="s">
        <v>36</v>
      </c>
      <c r="R8" s="148" t="s">
        <v>37</v>
      </c>
    </row>
    <row r="9" spans="1:20">
      <c r="E9" s="130"/>
      <c r="P9" s="125" t="s">
        <v>38</v>
      </c>
      <c r="Q9" s="97">
        <v>1</v>
      </c>
      <c r="R9" s="98">
        <f>Q6+R6</f>
        <v>300000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opLeftCell="D10" zoomScale="70" zoomScaleNormal="70" workbookViewId="0">
      <selection activeCell="A2" sqref="A2"/>
    </sheetView>
  </sheetViews>
  <sheetFormatPr defaultColWidth="8.85546875" defaultRowHeight="12"/>
  <cols>
    <col min="1" max="1" width="7.28515625" style="119" customWidth="1"/>
    <col min="2" max="2" width="19.7109375" style="119" customWidth="1"/>
    <col min="3" max="3" width="34.7109375" style="119" customWidth="1"/>
    <col min="4" max="4" width="20.7109375" style="119" customWidth="1"/>
    <col min="5" max="5" width="32.140625" style="119" customWidth="1"/>
    <col min="6" max="6" width="22.140625" style="119" customWidth="1"/>
    <col min="7" max="7" width="17" style="119" customWidth="1"/>
    <col min="8" max="8" width="49.85546875" style="119" customWidth="1"/>
    <col min="9" max="9" width="23.5703125" style="119" customWidth="1"/>
    <col min="10" max="10" width="23.28515625" style="119" customWidth="1"/>
    <col min="11" max="11" width="22" style="120" customWidth="1"/>
    <col min="12" max="12" width="26.7109375" style="119" customWidth="1"/>
    <col min="13" max="13" width="16.7109375" style="120" customWidth="1"/>
    <col min="14" max="14" width="15.5703125" style="120" customWidth="1"/>
    <col min="15" max="15" width="13.28515625" style="120" customWidth="1"/>
    <col min="16" max="16" width="17" style="120" customWidth="1"/>
    <col min="17" max="17" width="17.140625" style="119" customWidth="1"/>
    <col min="18" max="18" width="18" style="119" customWidth="1"/>
    <col min="19" max="19" width="15.5703125" style="119" customWidth="1"/>
    <col min="20" max="16384" width="8.85546875" style="119"/>
  </cols>
  <sheetData>
    <row r="1" spans="1:20">
      <c r="A1" s="232" t="s">
        <v>908</v>
      </c>
      <c r="B1" s="232"/>
      <c r="C1" s="232"/>
      <c r="D1" s="232"/>
      <c r="E1" s="232"/>
      <c r="F1" s="232"/>
      <c r="G1" s="232"/>
      <c r="H1" s="232"/>
      <c r="I1" s="232"/>
      <c r="J1" s="232"/>
      <c r="K1" s="233"/>
      <c r="L1" s="233"/>
      <c r="M1" s="233"/>
      <c r="N1" s="233"/>
      <c r="O1" s="233"/>
      <c r="P1" s="233"/>
      <c r="Q1" s="233"/>
      <c r="R1" s="233"/>
      <c r="S1" s="233"/>
      <c r="T1" s="233"/>
    </row>
    <row r="2" spans="1:20" ht="9.6" customHeight="1"/>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122" customFormat="1" ht="300">
      <c r="A6" s="16">
        <v>1</v>
      </c>
      <c r="B6" s="121" t="s">
        <v>489</v>
      </c>
      <c r="C6" s="121" t="s">
        <v>490</v>
      </c>
      <c r="D6" s="121" t="s">
        <v>497</v>
      </c>
      <c r="E6" s="108" t="s">
        <v>675</v>
      </c>
      <c r="F6" s="108" t="s">
        <v>782</v>
      </c>
      <c r="G6" s="108" t="s">
        <v>491</v>
      </c>
      <c r="H6" s="108" t="s">
        <v>492</v>
      </c>
      <c r="I6" s="108" t="s">
        <v>493</v>
      </c>
      <c r="J6" s="108" t="s">
        <v>495</v>
      </c>
      <c r="K6" s="5" t="s">
        <v>496</v>
      </c>
      <c r="L6" s="108" t="s">
        <v>494</v>
      </c>
      <c r="M6" s="108" t="s">
        <v>82</v>
      </c>
      <c r="N6" s="108" t="s">
        <v>70</v>
      </c>
      <c r="O6" s="6">
        <v>25000</v>
      </c>
      <c r="P6" s="6">
        <v>0</v>
      </c>
      <c r="Q6" s="6">
        <v>25000</v>
      </c>
      <c r="R6" s="6">
        <v>0</v>
      </c>
      <c r="S6" s="7" t="s">
        <v>43</v>
      </c>
    </row>
    <row r="7" spans="1:20" s="123" customFormat="1" ht="300">
      <c r="A7" s="16">
        <v>2</v>
      </c>
      <c r="B7" s="121" t="s">
        <v>681</v>
      </c>
      <c r="C7" s="121" t="s">
        <v>683</v>
      </c>
      <c r="D7" s="121" t="s">
        <v>497</v>
      </c>
      <c r="E7" s="108" t="s">
        <v>675</v>
      </c>
      <c r="F7" s="108" t="s">
        <v>682</v>
      </c>
      <c r="G7" s="108" t="s">
        <v>678</v>
      </c>
      <c r="H7" s="108" t="s">
        <v>684</v>
      </c>
      <c r="I7" s="108" t="s">
        <v>679</v>
      </c>
      <c r="J7" s="108" t="s">
        <v>685</v>
      </c>
      <c r="K7" s="108" t="s">
        <v>686</v>
      </c>
      <c r="L7" s="108" t="s">
        <v>680</v>
      </c>
      <c r="M7" s="108" t="s">
        <v>480</v>
      </c>
      <c r="N7" s="108" t="s">
        <v>70</v>
      </c>
      <c r="O7" s="6">
        <v>25000</v>
      </c>
      <c r="P7" s="6">
        <v>0</v>
      </c>
      <c r="Q7" s="6">
        <v>25000</v>
      </c>
      <c r="R7" s="6">
        <v>0</v>
      </c>
      <c r="S7" s="7" t="s">
        <v>43</v>
      </c>
    </row>
    <row r="8" spans="1:20" s="122" customFormat="1" ht="300">
      <c r="A8" s="16">
        <v>3</v>
      </c>
      <c r="B8" s="108" t="s">
        <v>99</v>
      </c>
      <c r="C8" s="121" t="s">
        <v>603</v>
      </c>
      <c r="D8" s="121" t="s">
        <v>497</v>
      </c>
      <c r="E8" s="108" t="s">
        <v>675</v>
      </c>
      <c r="F8" s="108" t="s">
        <v>782</v>
      </c>
      <c r="G8" s="108" t="s">
        <v>499</v>
      </c>
      <c r="H8" s="108" t="s">
        <v>492</v>
      </c>
      <c r="I8" s="108" t="s">
        <v>266</v>
      </c>
      <c r="J8" s="108" t="s">
        <v>500</v>
      </c>
      <c r="K8" s="5" t="s">
        <v>501</v>
      </c>
      <c r="L8" s="108" t="s">
        <v>498</v>
      </c>
      <c r="M8" s="108" t="s">
        <v>82</v>
      </c>
      <c r="N8" s="108" t="s">
        <v>70</v>
      </c>
      <c r="O8" s="6">
        <v>25000</v>
      </c>
      <c r="P8" s="6">
        <v>0</v>
      </c>
      <c r="Q8" s="6">
        <v>25000</v>
      </c>
      <c r="R8" s="6">
        <v>0</v>
      </c>
      <c r="S8" s="7" t="s">
        <v>43</v>
      </c>
    </row>
    <row r="9" spans="1:20" s="122" customFormat="1" ht="300">
      <c r="A9" s="16">
        <v>4</v>
      </c>
      <c r="B9" s="108" t="s">
        <v>502</v>
      </c>
      <c r="C9" s="121" t="s">
        <v>603</v>
      </c>
      <c r="D9" s="121" t="s">
        <v>497</v>
      </c>
      <c r="E9" s="108" t="s">
        <v>675</v>
      </c>
      <c r="F9" s="108" t="s">
        <v>782</v>
      </c>
      <c r="G9" s="108" t="s">
        <v>503</v>
      </c>
      <c r="H9" s="108" t="s">
        <v>504</v>
      </c>
      <c r="I9" s="108" t="s">
        <v>505</v>
      </c>
      <c r="J9" s="108" t="s">
        <v>507</v>
      </c>
      <c r="K9" s="5" t="s">
        <v>508</v>
      </c>
      <c r="L9" s="108" t="s">
        <v>506</v>
      </c>
      <c r="M9" s="108" t="s">
        <v>82</v>
      </c>
      <c r="N9" s="108" t="s">
        <v>70</v>
      </c>
      <c r="O9" s="6">
        <v>25000</v>
      </c>
      <c r="P9" s="6">
        <v>0</v>
      </c>
      <c r="Q9" s="6">
        <v>25000</v>
      </c>
      <c r="R9" s="6">
        <v>0</v>
      </c>
      <c r="S9" s="7" t="s">
        <v>43</v>
      </c>
    </row>
    <row r="10" spans="1:20" s="122" customFormat="1" ht="336">
      <c r="A10" s="16">
        <v>5</v>
      </c>
      <c r="B10" s="108" t="s">
        <v>509</v>
      </c>
      <c r="C10" s="7" t="s">
        <v>677</v>
      </c>
      <c r="D10" s="121" t="s">
        <v>497</v>
      </c>
      <c r="E10" s="108" t="s">
        <v>604</v>
      </c>
      <c r="F10" s="108" t="s">
        <v>782</v>
      </c>
      <c r="G10" s="108" t="s">
        <v>510</v>
      </c>
      <c r="H10" s="108" t="s">
        <v>504</v>
      </c>
      <c r="I10" s="108" t="s">
        <v>165</v>
      </c>
      <c r="J10" s="108" t="s">
        <v>511</v>
      </c>
      <c r="K10" s="5" t="s">
        <v>512</v>
      </c>
      <c r="L10" s="108" t="s">
        <v>498</v>
      </c>
      <c r="M10" s="108" t="s">
        <v>82</v>
      </c>
      <c r="N10" s="108" t="s">
        <v>70</v>
      </c>
      <c r="O10" s="6">
        <v>0</v>
      </c>
      <c r="P10" s="6">
        <v>0</v>
      </c>
      <c r="Q10" s="6">
        <v>0</v>
      </c>
      <c r="R10" s="6">
        <v>0</v>
      </c>
      <c r="S10" s="7" t="s">
        <v>43</v>
      </c>
    </row>
    <row r="11" spans="1:20" s="122" customFormat="1" ht="324">
      <c r="A11" s="16">
        <v>6</v>
      </c>
      <c r="B11" s="108" t="s">
        <v>509</v>
      </c>
      <c r="C11" s="7" t="s">
        <v>676</v>
      </c>
      <c r="D11" s="121" t="s">
        <v>497</v>
      </c>
      <c r="E11" s="108" t="s">
        <v>675</v>
      </c>
      <c r="F11" s="108" t="s">
        <v>782</v>
      </c>
      <c r="G11" s="108" t="s">
        <v>513</v>
      </c>
      <c r="H11" s="108" t="s">
        <v>504</v>
      </c>
      <c r="I11" s="108" t="s">
        <v>514</v>
      </c>
      <c r="J11" s="108" t="s">
        <v>515</v>
      </c>
      <c r="K11" s="5" t="s">
        <v>516</v>
      </c>
      <c r="L11" s="108" t="s">
        <v>498</v>
      </c>
      <c r="M11" s="108" t="s">
        <v>82</v>
      </c>
      <c r="N11" s="6">
        <v>0</v>
      </c>
      <c r="O11" s="6">
        <v>0</v>
      </c>
      <c r="P11" s="6">
        <v>0</v>
      </c>
      <c r="Q11" s="6">
        <v>0</v>
      </c>
      <c r="R11" s="6">
        <v>0</v>
      </c>
      <c r="S11" s="7" t="s">
        <v>43</v>
      </c>
    </row>
    <row r="12" spans="1:20" ht="15.75" customHeight="1">
      <c r="E12" s="124"/>
      <c r="K12" s="119"/>
      <c r="M12" s="119"/>
      <c r="N12" s="119"/>
      <c r="O12" s="119"/>
      <c r="P12" s="119"/>
    </row>
    <row r="13" spans="1:20">
      <c r="K13" s="119"/>
      <c r="M13" s="119"/>
      <c r="N13" s="119"/>
      <c r="O13" s="119"/>
      <c r="P13" s="119"/>
      <c r="Q13" s="125"/>
      <c r="R13" s="125" t="s">
        <v>36</v>
      </c>
      <c r="S13" s="125" t="s">
        <v>37</v>
      </c>
    </row>
    <row r="14" spans="1:20">
      <c r="E14" s="124"/>
      <c r="K14" s="119"/>
      <c r="M14" s="119"/>
      <c r="N14" s="119"/>
      <c r="O14" s="119"/>
      <c r="P14" s="119"/>
      <c r="Q14" s="125" t="s">
        <v>38</v>
      </c>
      <c r="R14" s="126">
        <v>6</v>
      </c>
      <c r="S14" s="127">
        <f>Q6+Q7+Q8+Q9+Q10+Q11</f>
        <v>100000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view="pageBreakPreview" topLeftCell="A10" zoomScale="60" zoomScaleNormal="90" workbookViewId="0">
      <selection activeCell="A11" sqref="A11"/>
    </sheetView>
  </sheetViews>
  <sheetFormatPr defaultRowHeight="15"/>
  <cols>
    <col min="1" max="1" width="7.28515625" style="128" customWidth="1"/>
    <col min="2" max="2" width="19.7109375" style="128" customWidth="1"/>
    <col min="3" max="3" width="45.5703125" style="128" customWidth="1"/>
    <col min="4" max="4" width="24.5703125" style="128" customWidth="1"/>
    <col min="5" max="5" width="32.140625" style="128" customWidth="1"/>
    <col min="6" max="6" width="22.140625" style="128" customWidth="1"/>
    <col min="7" max="7" width="17" style="128" customWidth="1"/>
    <col min="8" max="8" width="49.85546875" style="128" customWidth="1"/>
    <col min="9" max="9" width="23.5703125" style="128" customWidth="1"/>
    <col min="10" max="10" width="23.28515625" style="128" customWidth="1"/>
    <col min="11" max="11" width="22" style="131" customWidth="1"/>
    <col min="12" max="12" width="26.7109375" style="128" customWidth="1"/>
    <col min="13" max="13" width="16.7109375" style="131" customWidth="1"/>
    <col min="14" max="14" width="15.5703125" style="131" customWidth="1"/>
    <col min="15" max="15" width="13.28515625" style="131" customWidth="1"/>
    <col min="16" max="16" width="12.7109375" style="131" bestFit="1" customWidth="1"/>
    <col min="17" max="17" width="17.140625" style="128" customWidth="1"/>
    <col min="18" max="18" width="18" style="128" customWidth="1"/>
    <col min="19" max="19" width="15.5703125" style="128" customWidth="1"/>
    <col min="20" max="16384" width="9.140625" style="128"/>
  </cols>
  <sheetData>
    <row r="1" spans="1:20">
      <c r="A1" s="219" t="s">
        <v>909</v>
      </c>
      <c r="B1" s="219"/>
      <c r="C1" s="219"/>
      <c r="D1" s="219"/>
      <c r="E1" s="219"/>
      <c r="F1" s="219"/>
      <c r="G1" s="219"/>
      <c r="H1" s="219"/>
      <c r="I1" s="219"/>
      <c r="J1" s="219"/>
      <c r="K1" s="241"/>
      <c r="L1" s="241"/>
      <c r="M1" s="241"/>
      <c r="N1" s="241"/>
      <c r="O1" s="241"/>
      <c r="P1" s="241"/>
      <c r="Q1" s="241"/>
      <c r="R1" s="241"/>
      <c r="S1" s="241"/>
      <c r="T1" s="241"/>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25" customFormat="1" ht="127.5" customHeight="1">
      <c r="A6" s="16">
        <v>1</v>
      </c>
      <c r="B6" s="108" t="s">
        <v>63</v>
      </c>
      <c r="C6" s="108" t="s">
        <v>910</v>
      </c>
      <c r="D6" s="108" t="s">
        <v>64</v>
      </c>
      <c r="E6" s="108" t="s">
        <v>911</v>
      </c>
      <c r="F6" s="108" t="s">
        <v>65</v>
      </c>
      <c r="G6" s="194" t="s">
        <v>66</v>
      </c>
      <c r="H6" s="108" t="s">
        <v>605</v>
      </c>
      <c r="I6" s="108" t="s">
        <v>67</v>
      </c>
      <c r="J6" s="108" t="s">
        <v>687</v>
      </c>
      <c r="K6" s="108" t="s">
        <v>688</v>
      </c>
      <c r="L6" s="108" t="s">
        <v>68</v>
      </c>
      <c r="M6" s="189" t="s">
        <v>69</v>
      </c>
      <c r="N6" s="189" t="s">
        <v>70</v>
      </c>
      <c r="O6" s="190">
        <v>60000</v>
      </c>
      <c r="P6" s="193" t="s">
        <v>70</v>
      </c>
      <c r="Q6" s="193">
        <v>60000</v>
      </c>
      <c r="R6" s="193" t="s">
        <v>70</v>
      </c>
      <c r="S6" s="108" t="s">
        <v>44</v>
      </c>
    </row>
    <row r="7" spans="1:20" s="25" customFormat="1" ht="264">
      <c r="A7" s="16">
        <v>2</v>
      </c>
      <c r="B7" s="108" t="s">
        <v>63</v>
      </c>
      <c r="C7" s="108" t="s">
        <v>118</v>
      </c>
      <c r="D7" s="108" t="s">
        <v>83</v>
      </c>
      <c r="E7" s="108" t="s">
        <v>116</v>
      </c>
      <c r="F7" s="108" t="s">
        <v>65</v>
      </c>
      <c r="G7" s="194" t="s">
        <v>73</v>
      </c>
      <c r="H7" s="108" t="s">
        <v>689</v>
      </c>
      <c r="I7" s="108" t="s">
        <v>71</v>
      </c>
      <c r="J7" s="108" t="s">
        <v>84</v>
      </c>
      <c r="K7" s="108" t="s">
        <v>117</v>
      </c>
      <c r="L7" s="108" t="s">
        <v>72</v>
      </c>
      <c r="M7" s="108" t="s">
        <v>82</v>
      </c>
      <c r="N7" s="108" t="s">
        <v>70</v>
      </c>
      <c r="O7" s="6">
        <v>10000</v>
      </c>
      <c r="P7" s="193"/>
      <c r="Q7" s="6">
        <v>10000</v>
      </c>
      <c r="R7" s="193" t="s">
        <v>70</v>
      </c>
      <c r="S7" s="108" t="s">
        <v>44</v>
      </c>
    </row>
    <row r="8" spans="1:20" s="129" customFormat="1" ht="216">
      <c r="A8" s="16">
        <v>3</v>
      </c>
      <c r="B8" s="108" t="s">
        <v>63</v>
      </c>
      <c r="C8" s="108" t="s">
        <v>912</v>
      </c>
      <c r="D8" s="108" t="s">
        <v>85</v>
      </c>
      <c r="E8" s="108" t="s">
        <v>913</v>
      </c>
      <c r="F8" s="108" t="s">
        <v>65</v>
      </c>
      <c r="G8" s="194" t="s">
        <v>74</v>
      </c>
      <c r="H8" s="108" t="s">
        <v>75</v>
      </c>
      <c r="I8" s="108" t="s">
        <v>76</v>
      </c>
      <c r="J8" s="108" t="s">
        <v>119</v>
      </c>
      <c r="K8" s="108" t="s">
        <v>827</v>
      </c>
      <c r="L8" s="108" t="s">
        <v>72</v>
      </c>
      <c r="M8" s="108" t="s">
        <v>120</v>
      </c>
      <c r="N8" s="108" t="s">
        <v>70</v>
      </c>
      <c r="O8" s="6">
        <v>5000</v>
      </c>
      <c r="P8" s="193" t="s">
        <v>70</v>
      </c>
      <c r="Q8" s="6">
        <v>5000</v>
      </c>
      <c r="R8" s="193" t="s">
        <v>70</v>
      </c>
      <c r="S8" s="108" t="s">
        <v>44</v>
      </c>
    </row>
    <row r="9" spans="1:20" s="129" customFormat="1" ht="225">
      <c r="A9" s="16">
        <v>4</v>
      </c>
      <c r="B9" s="108" t="s">
        <v>63</v>
      </c>
      <c r="C9" s="196" t="s">
        <v>914</v>
      </c>
      <c r="D9" s="108" t="s">
        <v>64</v>
      </c>
      <c r="E9" s="108" t="s">
        <v>915</v>
      </c>
      <c r="F9" s="108" t="s">
        <v>65</v>
      </c>
      <c r="G9" s="194" t="s">
        <v>77</v>
      </c>
      <c r="H9" s="108" t="s">
        <v>78</v>
      </c>
      <c r="I9" s="108" t="s">
        <v>79</v>
      </c>
      <c r="J9" s="108" t="s">
        <v>86</v>
      </c>
      <c r="K9" s="108">
        <v>2000</v>
      </c>
      <c r="L9" s="108" t="s">
        <v>72</v>
      </c>
      <c r="M9" s="108" t="s">
        <v>82</v>
      </c>
      <c r="N9" s="108" t="s">
        <v>70</v>
      </c>
      <c r="O9" s="6">
        <v>42400</v>
      </c>
      <c r="P9" s="193" t="s">
        <v>70</v>
      </c>
      <c r="Q9" s="6">
        <v>42400</v>
      </c>
      <c r="R9" s="193" t="s">
        <v>70</v>
      </c>
      <c r="S9" s="108" t="s">
        <v>44</v>
      </c>
    </row>
    <row r="10" spans="1:20" s="129" customFormat="1" ht="225">
      <c r="A10" s="195">
        <v>5</v>
      </c>
      <c r="B10" s="189" t="s">
        <v>63</v>
      </c>
      <c r="C10" s="197" t="s">
        <v>916</v>
      </c>
      <c r="D10" s="189" t="s">
        <v>64</v>
      </c>
      <c r="E10" s="189" t="s">
        <v>917</v>
      </c>
      <c r="F10" s="189" t="s">
        <v>65</v>
      </c>
      <c r="G10" s="198" t="s">
        <v>80</v>
      </c>
      <c r="H10" s="189" t="s">
        <v>78</v>
      </c>
      <c r="I10" s="189" t="s">
        <v>81</v>
      </c>
      <c r="J10" s="189" t="s">
        <v>87</v>
      </c>
      <c r="K10" s="189" t="s">
        <v>918</v>
      </c>
      <c r="L10" s="189" t="s">
        <v>72</v>
      </c>
      <c r="M10" s="189" t="s">
        <v>82</v>
      </c>
      <c r="N10" s="189" t="s">
        <v>70</v>
      </c>
      <c r="O10" s="190">
        <v>108000</v>
      </c>
      <c r="P10" s="199" t="s">
        <v>70</v>
      </c>
      <c r="Q10" s="190">
        <v>108000</v>
      </c>
      <c r="R10" s="199" t="s">
        <v>70</v>
      </c>
      <c r="S10" s="189" t="s">
        <v>44</v>
      </c>
      <c r="T10" s="134"/>
    </row>
    <row r="11" spans="1:20">
      <c r="E11" s="130"/>
      <c r="K11" s="128"/>
      <c r="M11" s="128"/>
      <c r="N11" s="128"/>
      <c r="O11" s="128"/>
      <c r="P11" s="128"/>
    </row>
    <row r="12" spans="1:20" ht="15.75">
      <c r="Q12" s="162"/>
      <c r="R12" s="163" t="s">
        <v>36</v>
      </c>
      <c r="S12" s="11" t="s">
        <v>37</v>
      </c>
    </row>
    <row r="13" spans="1:20">
      <c r="Q13" s="15" t="s">
        <v>38</v>
      </c>
      <c r="R13" s="12">
        <v>5</v>
      </c>
      <c r="S13" s="13">
        <f>Q6+Q7+Q8+Q9+Q10</f>
        <v>225400</v>
      </c>
    </row>
    <row r="14" spans="1:20">
      <c r="Q14" s="131"/>
      <c r="R14" s="167"/>
      <c r="S14" s="168"/>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7" right="0.7" top="0.75" bottom="0.75" header="0.3" footer="0.3"/>
  <pageSetup paperSize="9" scale="64" orientation="portrait"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opLeftCell="D10" zoomScale="70" zoomScaleNormal="70" workbookViewId="0">
      <selection activeCell="O38" sqref="O38"/>
    </sheetView>
  </sheetViews>
  <sheetFormatPr defaultRowHeight="15"/>
  <cols>
    <col min="1" max="1" width="7.28515625" style="128" customWidth="1"/>
    <col min="2" max="2" width="26.28515625" style="128" customWidth="1"/>
    <col min="3" max="3" width="60.7109375" style="128" customWidth="1"/>
    <col min="4" max="4" width="20.7109375" style="128" customWidth="1"/>
    <col min="5" max="5" width="35.7109375" style="128" customWidth="1"/>
    <col min="6" max="6" width="21.28515625" style="128" customWidth="1"/>
    <col min="7" max="7" width="22.28515625" style="128" bestFit="1" customWidth="1"/>
    <col min="8" max="8" width="49.85546875" style="128" customWidth="1"/>
    <col min="9" max="9" width="23.5703125" style="128" customWidth="1"/>
    <col min="10" max="10" width="23.28515625" style="128" customWidth="1"/>
    <col min="11" max="11" width="22" style="131" customWidth="1"/>
    <col min="12" max="12" width="26.7109375" style="128" customWidth="1"/>
    <col min="13" max="13" width="16.7109375" style="131" customWidth="1"/>
    <col min="14" max="14" width="15.5703125" style="131" customWidth="1"/>
    <col min="15" max="15" width="13.28515625" style="131" customWidth="1"/>
    <col min="16" max="16" width="17" style="131" customWidth="1"/>
    <col min="17" max="17" width="17.140625" style="128" customWidth="1"/>
    <col min="18" max="18" width="18" style="128" customWidth="1"/>
    <col min="19" max="19" width="15.5703125" style="128" customWidth="1"/>
    <col min="20" max="16384" width="9.140625" style="128"/>
  </cols>
  <sheetData>
    <row r="1" spans="1:20" ht="15.75" customHeight="1">
      <c r="A1" s="242" t="s">
        <v>919</v>
      </c>
      <c r="B1" s="242"/>
      <c r="C1" s="242"/>
      <c r="D1" s="242"/>
      <c r="E1" s="242"/>
      <c r="F1" s="242"/>
      <c r="G1" s="242"/>
      <c r="H1" s="242"/>
      <c r="I1" s="242"/>
      <c r="J1" s="242"/>
      <c r="K1" s="243"/>
      <c r="L1" s="243"/>
      <c r="M1" s="243"/>
      <c r="N1" s="243"/>
      <c r="O1" s="243"/>
      <c r="P1" s="243"/>
      <c r="Q1" s="243"/>
      <c r="R1" s="243"/>
      <c r="S1" s="243"/>
      <c r="T1" s="243"/>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29" customFormat="1" ht="372">
      <c r="A6" s="16">
        <v>1</v>
      </c>
      <c r="B6" s="108" t="s">
        <v>89</v>
      </c>
      <c r="C6" s="68" t="s">
        <v>690</v>
      </c>
      <c r="D6" s="108" t="s">
        <v>64</v>
      </c>
      <c r="E6" s="108" t="s">
        <v>783</v>
      </c>
      <c r="F6" s="108" t="s">
        <v>88</v>
      </c>
      <c r="G6" s="108" t="s">
        <v>96</v>
      </c>
      <c r="H6" s="108" t="s">
        <v>97</v>
      </c>
      <c r="I6" s="108" t="s">
        <v>90</v>
      </c>
      <c r="J6" s="108" t="s">
        <v>91</v>
      </c>
      <c r="K6" s="5" t="s">
        <v>92</v>
      </c>
      <c r="L6" s="108" t="s">
        <v>93</v>
      </c>
      <c r="M6" s="6" t="s">
        <v>82</v>
      </c>
      <c r="N6" s="108" t="s">
        <v>94</v>
      </c>
      <c r="O6" s="6">
        <v>20000</v>
      </c>
      <c r="P6" s="6" t="s">
        <v>94</v>
      </c>
      <c r="Q6" s="6">
        <v>20000</v>
      </c>
      <c r="R6" s="6" t="s">
        <v>94</v>
      </c>
      <c r="S6" s="7" t="s">
        <v>45</v>
      </c>
    </row>
    <row r="7" spans="1:20" s="29" customFormat="1" ht="396">
      <c r="A7" s="16">
        <v>2</v>
      </c>
      <c r="B7" s="108" t="s">
        <v>99</v>
      </c>
      <c r="C7" s="7" t="s">
        <v>101</v>
      </c>
      <c r="D7" s="108" t="s">
        <v>100</v>
      </c>
      <c r="E7" s="108" t="s">
        <v>784</v>
      </c>
      <c r="F7" s="108" t="s">
        <v>65</v>
      </c>
      <c r="G7" s="108" t="s">
        <v>95</v>
      </c>
      <c r="H7" s="108" t="s">
        <v>606</v>
      </c>
      <c r="I7" s="108" t="s">
        <v>98</v>
      </c>
      <c r="J7" s="108" t="s">
        <v>98</v>
      </c>
      <c r="K7" s="5" t="s">
        <v>102</v>
      </c>
      <c r="L7" s="108" t="s">
        <v>93</v>
      </c>
      <c r="M7" s="108" t="s">
        <v>82</v>
      </c>
      <c r="N7" s="108" t="s">
        <v>94</v>
      </c>
      <c r="O7" s="6">
        <v>20000</v>
      </c>
      <c r="P7" s="6" t="s">
        <v>94</v>
      </c>
      <c r="Q7" s="6">
        <v>20000</v>
      </c>
      <c r="R7" s="6" t="s">
        <v>94</v>
      </c>
      <c r="S7" s="7" t="s">
        <v>45</v>
      </c>
    </row>
    <row r="8" spans="1:20" s="29" customFormat="1" ht="228">
      <c r="A8" s="16">
        <v>3</v>
      </c>
      <c r="B8" s="108" t="s">
        <v>103</v>
      </c>
      <c r="C8" s="7" t="s">
        <v>104</v>
      </c>
      <c r="D8" s="108" t="s">
        <v>100</v>
      </c>
      <c r="E8" s="108" t="s">
        <v>785</v>
      </c>
      <c r="F8" s="108" t="s">
        <v>65</v>
      </c>
      <c r="G8" s="108" t="s">
        <v>105</v>
      </c>
      <c r="H8" s="108" t="s">
        <v>106</v>
      </c>
      <c r="I8" s="108" t="s">
        <v>107</v>
      </c>
      <c r="J8" s="108" t="s">
        <v>108</v>
      </c>
      <c r="K8" s="5" t="s">
        <v>109</v>
      </c>
      <c r="L8" s="108" t="s">
        <v>110</v>
      </c>
      <c r="M8" s="108" t="s">
        <v>82</v>
      </c>
      <c r="N8" s="108" t="s">
        <v>94</v>
      </c>
      <c r="O8" s="6">
        <v>500</v>
      </c>
      <c r="P8" s="6" t="s">
        <v>94</v>
      </c>
      <c r="Q8" s="6">
        <v>0</v>
      </c>
      <c r="R8" s="6" t="s">
        <v>94</v>
      </c>
      <c r="S8" s="7" t="s">
        <v>45</v>
      </c>
    </row>
    <row r="9" spans="1:20" s="30" customFormat="1" ht="229.5" customHeight="1">
      <c r="A9" s="16">
        <v>4</v>
      </c>
      <c r="B9" s="108" t="s">
        <v>63</v>
      </c>
      <c r="C9" s="108" t="s">
        <v>104</v>
      </c>
      <c r="D9" s="108" t="s">
        <v>64</v>
      </c>
      <c r="E9" s="108" t="s">
        <v>786</v>
      </c>
      <c r="F9" s="108" t="s">
        <v>65</v>
      </c>
      <c r="G9" s="108" t="s">
        <v>111</v>
      </c>
      <c r="H9" s="108" t="s">
        <v>113</v>
      </c>
      <c r="I9" s="108" t="s">
        <v>112</v>
      </c>
      <c r="J9" s="108" t="s">
        <v>114</v>
      </c>
      <c r="K9" s="5" t="s">
        <v>115</v>
      </c>
      <c r="L9" s="108" t="s">
        <v>93</v>
      </c>
      <c r="M9" s="108" t="s">
        <v>82</v>
      </c>
      <c r="N9" s="108" t="s">
        <v>94</v>
      </c>
      <c r="O9" s="6">
        <v>0</v>
      </c>
      <c r="P9" s="108" t="s">
        <v>94</v>
      </c>
      <c r="Q9" s="6">
        <v>0</v>
      </c>
      <c r="R9" s="108" t="s">
        <v>94</v>
      </c>
      <c r="S9" s="108" t="s">
        <v>45</v>
      </c>
    </row>
    <row r="10" spans="1:20" s="8" customFormat="1">
      <c r="A10" s="24"/>
      <c r="B10" s="18"/>
      <c r="C10" s="18"/>
      <c r="D10" s="18"/>
      <c r="E10" s="18"/>
      <c r="F10" s="18"/>
      <c r="G10" s="18"/>
      <c r="H10" s="18"/>
      <c r="I10" s="18"/>
      <c r="J10" s="18"/>
      <c r="K10" s="18"/>
      <c r="L10" s="18"/>
      <c r="M10" s="18"/>
      <c r="N10" s="18"/>
      <c r="O10" s="18"/>
      <c r="P10" s="18"/>
      <c r="Q10" s="18"/>
      <c r="R10" s="18"/>
      <c r="S10" s="18"/>
    </row>
    <row r="11" spans="1:20" s="8" customFormat="1">
      <c r="A11" s="16"/>
      <c r="B11" s="18"/>
      <c r="C11" s="18"/>
      <c r="D11" s="18"/>
      <c r="E11" s="18"/>
      <c r="F11" s="18"/>
      <c r="G11" s="18"/>
      <c r="H11" s="18"/>
      <c r="I11" s="18"/>
      <c r="J11" s="18"/>
      <c r="K11" s="18"/>
      <c r="L11" s="18"/>
      <c r="M11" s="18"/>
      <c r="N11" s="18"/>
      <c r="O11" s="18"/>
      <c r="P11" s="18"/>
      <c r="Q11" s="18"/>
      <c r="R11" s="18"/>
      <c r="S11" s="18"/>
    </row>
    <row r="12" spans="1:20" ht="15.75">
      <c r="E12" s="130"/>
      <c r="K12" s="128"/>
      <c r="M12" s="128"/>
      <c r="N12" s="128"/>
      <c r="O12" s="128"/>
      <c r="P12" s="10"/>
      <c r="Q12" s="11" t="s">
        <v>36</v>
      </c>
      <c r="R12" s="11" t="s">
        <v>37</v>
      </c>
    </row>
    <row r="13" spans="1:20">
      <c r="E13" s="130"/>
      <c r="K13" s="128"/>
      <c r="M13" s="128"/>
      <c r="N13" s="128"/>
      <c r="O13" s="128"/>
      <c r="P13" s="15" t="s">
        <v>38</v>
      </c>
      <c r="Q13" s="12">
        <v>4</v>
      </c>
      <c r="R13" s="13">
        <f>Q6+Q7+Q8+Q9</f>
        <v>40000</v>
      </c>
    </row>
    <row r="14" spans="1:20">
      <c r="K14" s="128"/>
      <c r="M14" s="128"/>
      <c r="N14" s="128"/>
      <c r="O14" s="128"/>
      <c r="P14" s="128"/>
    </row>
    <row r="15" spans="1:20">
      <c r="K15" s="128"/>
      <c r="M15" s="128"/>
      <c r="N15" s="128"/>
      <c r="O15" s="128"/>
      <c r="P15" s="128"/>
    </row>
    <row r="16" spans="1:20" ht="14.25" customHeight="1">
      <c r="K16" s="128"/>
      <c r="M16" s="128"/>
      <c r="N16" s="128"/>
      <c r="O16" s="128"/>
      <c r="P16" s="128"/>
    </row>
    <row r="17" spans="5:16" ht="15.75" customHeight="1">
      <c r="E17" s="130"/>
      <c r="K17" s="128"/>
      <c r="M17" s="128"/>
      <c r="N17" s="128"/>
      <c r="O17" s="128"/>
      <c r="P17" s="128"/>
    </row>
    <row r="18" spans="5:16">
      <c r="K18" s="128"/>
      <c r="M18" s="128"/>
      <c r="N18" s="128"/>
      <c r="O18" s="128"/>
      <c r="P18" s="128"/>
    </row>
    <row r="19" spans="5:16">
      <c r="E19" s="130"/>
      <c r="K19" s="128"/>
      <c r="M19" s="128"/>
      <c r="N19" s="128"/>
      <c r="O19" s="128"/>
      <c r="P19" s="128"/>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opLeftCell="D10" zoomScale="70" zoomScaleNormal="70" workbookViewId="0">
      <selection activeCell="A2" sqref="A2"/>
    </sheetView>
  </sheetViews>
  <sheetFormatPr defaultRowHeight="15"/>
  <cols>
    <col min="1" max="1" width="7.28515625" style="128" customWidth="1"/>
    <col min="2" max="2" width="19.7109375" style="128" customWidth="1"/>
    <col min="3" max="3" width="42.42578125" style="128" customWidth="1"/>
    <col min="4" max="4" width="20.7109375" style="128" customWidth="1"/>
    <col min="5" max="5" width="46.42578125" style="128" customWidth="1"/>
    <col min="6" max="6" width="22.140625" style="128" customWidth="1"/>
    <col min="7" max="7" width="17" style="128" customWidth="1"/>
    <col min="8" max="8" width="49.85546875" style="128" customWidth="1"/>
    <col min="9" max="9" width="23.5703125" style="128" customWidth="1"/>
    <col min="10" max="10" width="23.28515625" style="128" customWidth="1"/>
    <col min="11" max="11" width="22" style="131" customWidth="1"/>
    <col min="12" max="12" width="26.7109375" style="128" customWidth="1"/>
    <col min="13" max="13" width="16.7109375" style="131" customWidth="1"/>
    <col min="14" max="14" width="15.5703125" style="131" customWidth="1"/>
    <col min="15" max="15" width="13.28515625" style="131" customWidth="1"/>
    <col min="16" max="16" width="17" style="131" customWidth="1"/>
    <col min="17" max="17" width="17.140625" style="128" customWidth="1"/>
    <col min="18" max="18" width="18" style="128" customWidth="1"/>
    <col min="19" max="19" width="15.5703125" style="128" customWidth="1"/>
    <col min="20" max="16384" width="9.140625" style="128"/>
  </cols>
  <sheetData>
    <row r="1" spans="1:20" ht="15.75">
      <c r="A1" s="242" t="s">
        <v>920</v>
      </c>
      <c r="B1" s="242"/>
      <c r="C1" s="242"/>
      <c r="D1" s="242"/>
      <c r="E1" s="242"/>
      <c r="F1" s="242"/>
      <c r="G1" s="242"/>
      <c r="H1" s="242"/>
      <c r="I1" s="242"/>
      <c r="J1" s="242"/>
      <c r="K1" s="244"/>
      <c r="L1" s="244"/>
      <c r="M1" s="244"/>
      <c r="N1" s="244"/>
      <c r="O1" s="244"/>
      <c r="P1" s="244"/>
      <c r="Q1" s="244"/>
      <c r="R1" s="244"/>
      <c r="S1" s="244"/>
      <c r="T1" s="244"/>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36" customFormat="1" ht="303.75">
      <c r="A6" s="26">
        <v>1</v>
      </c>
      <c r="B6" s="50" t="s">
        <v>309</v>
      </c>
      <c r="C6" s="50" t="s">
        <v>310</v>
      </c>
      <c r="D6" s="50" t="s">
        <v>311</v>
      </c>
      <c r="E6" s="50" t="s">
        <v>312</v>
      </c>
      <c r="F6" s="21" t="s">
        <v>313</v>
      </c>
      <c r="G6" s="51" t="s">
        <v>314</v>
      </c>
      <c r="H6" s="50" t="s">
        <v>315</v>
      </c>
      <c r="I6" s="50" t="s">
        <v>316</v>
      </c>
      <c r="J6" s="21" t="s">
        <v>317</v>
      </c>
      <c r="K6" s="52" t="s">
        <v>318</v>
      </c>
      <c r="L6" s="50" t="s">
        <v>319</v>
      </c>
      <c r="M6" s="50" t="s">
        <v>82</v>
      </c>
      <c r="N6" s="50"/>
      <c r="O6" s="53">
        <v>8200</v>
      </c>
      <c r="P6" s="53">
        <v>0</v>
      </c>
      <c r="Q6" s="53">
        <v>0</v>
      </c>
      <c r="R6" s="53">
        <v>0</v>
      </c>
      <c r="S6" s="50" t="s">
        <v>46</v>
      </c>
    </row>
    <row r="7" spans="1:20" s="29" customFormat="1" ht="303.75">
      <c r="A7" s="26">
        <v>2</v>
      </c>
      <c r="B7" s="54" t="s">
        <v>320</v>
      </c>
      <c r="C7" s="54" t="s">
        <v>321</v>
      </c>
      <c r="D7" s="55" t="s">
        <v>311</v>
      </c>
      <c r="E7" s="55" t="s">
        <v>322</v>
      </c>
      <c r="F7" s="55" t="s">
        <v>65</v>
      </c>
      <c r="G7" s="56" t="s">
        <v>323</v>
      </c>
      <c r="H7" s="54" t="s">
        <v>324</v>
      </c>
      <c r="I7" s="54" t="s">
        <v>325</v>
      </c>
      <c r="J7" s="54" t="s">
        <v>326</v>
      </c>
      <c r="K7" s="57" t="s">
        <v>327</v>
      </c>
      <c r="L7" s="54" t="s">
        <v>319</v>
      </c>
      <c r="M7" s="58" t="s">
        <v>82</v>
      </c>
      <c r="N7" s="54"/>
      <c r="O7" s="59">
        <v>10</v>
      </c>
      <c r="P7" s="59">
        <v>0</v>
      </c>
      <c r="Q7" s="59">
        <v>0</v>
      </c>
      <c r="R7" s="59">
        <v>0</v>
      </c>
      <c r="S7" s="54" t="s">
        <v>46</v>
      </c>
    </row>
    <row r="8" spans="1:20" s="36" customFormat="1" ht="303.75">
      <c r="A8" s="26">
        <v>3</v>
      </c>
      <c r="B8" s="54" t="s">
        <v>328</v>
      </c>
      <c r="C8" s="54" t="s">
        <v>329</v>
      </c>
      <c r="D8" s="55" t="s">
        <v>311</v>
      </c>
      <c r="E8" s="55" t="s">
        <v>330</v>
      </c>
      <c r="F8" s="55" t="s">
        <v>65</v>
      </c>
      <c r="G8" s="60" t="s">
        <v>331</v>
      </c>
      <c r="H8" s="54" t="s">
        <v>324</v>
      </c>
      <c r="I8" s="55" t="s">
        <v>332</v>
      </c>
      <c r="J8" s="55" t="s">
        <v>333</v>
      </c>
      <c r="K8" s="61" t="s">
        <v>334</v>
      </c>
      <c r="L8" s="55" t="s">
        <v>335</v>
      </c>
      <c r="M8" s="58" t="s">
        <v>82</v>
      </c>
      <c r="N8" s="54"/>
      <c r="O8" s="62">
        <v>5000</v>
      </c>
      <c r="P8" s="62">
        <v>0</v>
      </c>
      <c r="Q8" s="62">
        <v>5000</v>
      </c>
      <c r="R8" s="62">
        <v>0</v>
      </c>
      <c r="S8" s="54" t="s">
        <v>46</v>
      </c>
    </row>
    <row r="9" spans="1:20" s="36" customFormat="1" ht="303.75">
      <c r="A9" s="107">
        <v>4</v>
      </c>
      <c r="B9" s="55" t="s">
        <v>336</v>
      </c>
      <c r="C9" s="55" t="s">
        <v>329</v>
      </c>
      <c r="D9" s="55" t="s">
        <v>311</v>
      </c>
      <c r="E9" s="55" t="s">
        <v>337</v>
      </c>
      <c r="F9" s="55" t="s">
        <v>131</v>
      </c>
      <c r="G9" s="60" t="s">
        <v>338</v>
      </c>
      <c r="H9" s="55" t="s">
        <v>339</v>
      </c>
      <c r="I9" s="55" t="s">
        <v>340</v>
      </c>
      <c r="J9" s="55" t="s">
        <v>341</v>
      </c>
      <c r="K9" s="61" t="s">
        <v>342</v>
      </c>
      <c r="L9" s="55" t="s">
        <v>335</v>
      </c>
      <c r="M9" s="58" t="s">
        <v>82</v>
      </c>
      <c r="N9" s="55"/>
      <c r="O9" s="62">
        <v>9000</v>
      </c>
      <c r="P9" s="62">
        <v>0</v>
      </c>
      <c r="Q9" s="62">
        <v>9000</v>
      </c>
      <c r="R9" s="62">
        <v>0</v>
      </c>
      <c r="S9" s="55" t="s">
        <v>46</v>
      </c>
    </row>
    <row r="10" spans="1:20" ht="303.75">
      <c r="A10" s="107">
        <v>5</v>
      </c>
      <c r="B10" s="55" t="s">
        <v>343</v>
      </c>
      <c r="C10" s="55" t="s">
        <v>329</v>
      </c>
      <c r="D10" s="55" t="s">
        <v>311</v>
      </c>
      <c r="E10" s="55" t="s">
        <v>344</v>
      </c>
      <c r="F10" s="55" t="s">
        <v>65</v>
      </c>
      <c r="G10" s="60" t="s">
        <v>345</v>
      </c>
      <c r="H10" s="55" t="s">
        <v>346</v>
      </c>
      <c r="I10" s="55" t="s">
        <v>347</v>
      </c>
      <c r="J10" s="55" t="s">
        <v>348</v>
      </c>
      <c r="K10" s="61" t="s">
        <v>349</v>
      </c>
      <c r="L10" s="55" t="s">
        <v>335</v>
      </c>
      <c r="M10" s="58" t="s">
        <v>184</v>
      </c>
      <c r="N10" s="55"/>
      <c r="O10" s="62">
        <v>60000</v>
      </c>
      <c r="P10" s="62">
        <v>0</v>
      </c>
      <c r="Q10" s="62">
        <v>60000</v>
      </c>
      <c r="R10" s="62">
        <v>0</v>
      </c>
      <c r="S10" s="55" t="s">
        <v>46</v>
      </c>
    </row>
    <row r="11" spans="1:20" ht="135">
      <c r="A11" s="107">
        <v>6</v>
      </c>
      <c r="B11" s="55" t="s">
        <v>320</v>
      </c>
      <c r="C11" s="55" t="s">
        <v>350</v>
      </c>
      <c r="D11" s="55" t="s">
        <v>311</v>
      </c>
      <c r="E11" s="55" t="s">
        <v>351</v>
      </c>
      <c r="F11" s="55" t="s">
        <v>65</v>
      </c>
      <c r="G11" s="60" t="s">
        <v>352</v>
      </c>
      <c r="H11" s="55" t="s">
        <v>353</v>
      </c>
      <c r="I11" s="55" t="s">
        <v>354</v>
      </c>
      <c r="J11" s="55" t="s">
        <v>355</v>
      </c>
      <c r="K11" s="61" t="s">
        <v>356</v>
      </c>
      <c r="L11" s="55" t="s">
        <v>357</v>
      </c>
      <c r="M11" s="58" t="s">
        <v>82</v>
      </c>
      <c r="N11" s="55"/>
      <c r="O11" s="62">
        <v>6000</v>
      </c>
      <c r="P11" s="62">
        <v>0</v>
      </c>
      <c r="Q11" s="62">
        <v>6000</v>
      </c>
      <c r="R11" s="62">
        <v>0</v>
      </c>
      <c r="S11" s="55" t="s">
        <v>46</v>
      </c>
    </row>
    <row r="12" spans="1:20" ht="15.75" customHeight="1">
      <c r="E12" s="130"/>
      <c r="K12" s="128"/>
      <c r="M12" s="128"/>
      <c r="N12" s="128"/>
      <c r="O12" s="128"/>
      <c r="P12" s="128"/>
    </row>
    <row r="13" spans="1:20">
      <c r="E13" s="130"/>
      <c r="K13" s="128"/>
      <c r="M13" s="128"/>
      <c r="N13" s="128"/>
      <c r="O13" s="132"/>
      <c r="P13" s="133" t="s">
        <v>358</v>
      </c>
      <c r="Q13" s="133" t="s">
        <v>359</v>
      </c>
    </row>
    <row r="14" spans="1:20">
      <c r="O14" s="132" t="s">
        <v>38</v>
      </c>
      <c r="P14" s="134">
        <v>6</v>
      </c>
      <c r="Q14" s="135">
        <f>SUM(Q6,Q7,Q8,Q9,Q10,Q11)</f>
        <v>80000</v>
      </c>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topLeftCell="D10" zoomScale="70" zoomScaleNormal="70" workbookViewId="0">
      <selection activeCell="A2" sqref="A2"/>
    </sheetView>
  </sheetViews>
  <sheetFormatPr defaultRowHeight="15"/>
  <cols>
    <col min="1" max="1" width="3.85546875" style="128" bestFit="1" customWidth="1"/>
    <col min="2" max="2" width="27.42578125" style="128" customWidth="1"/>
    <col min="3" max="3" width="62.85546875" style="128" customWidth="1"/>
    <col min="4" max="4" width="23.5703125" style="128" customWidth="1"/>
    <col min="5" max="5" width="56.28515625" style="128" customWidth="1"/>
    <col min="6" max="6" width="22.140625" style="128" customWidth="1"/>
    <col min="7" max="7" width="17" style="128" customWidth="1"/>
    <col min="8" max="8" width="56" style="128" customWidth="1"/>
    <col min="9" max="9" width="23.5703125" style="128" customWidth="1"/>
    <col min="10" max="10" width="23.28515625" style="128" customWidth="1"/>
    <col min="11" max="11" width="22" style="131" customWidth="1"/>
    <col min="12" max="12" width="26.7109375" style="128" customWidth="1"/>
    <col min="13" max="13" width="16.7109375" style="131" customWidth="1"/>
    <col min="14" max="14" width="15.5703125" style="131" customWidth="1"/>
    <col min="15" max="15" width="17.140625" style="131" customWidth="1"/>
    <col min="16" max="16" width="17" style="131" customWidth="1"/>
    <col min="17" max="17" width="17.140625" style="128" customWidth="1"/>
    <col min="18" max="18" width="18" style="128" customWidth="1"/>
    <col min="19" max="19" width="15.5703125" style="128" customWidth="1"/>
    <col min="20" max="16384" width="9.140625" style="128"/>
  </cols>
  <sheetData>
    <row r="1" spans="1:20" ht="15.75">
      <c r="A1" s="242" t="s">
        <v>921</v>
      </c>
      <c r="B1" s="242"/>
      <c r="C1" s="242"/>
      <c r="D1" s="242"/>
      <c r="E1" s="242"/>
      <c r="F1" s="242"/>
      <c r="G1" s="242"/>
      <c r="H1" s="242"/>
      <c r="I1" s="242"/>
      <c r="J1" s="242"/>
      <c r="K1" s="244"/>
      <c r="L1" s="244"/>
      <c r="M1" s="244"/>
      <c r="N1" s="244"/>
      <c r="O1" s="244"/>
      <c r="P1" s="244"/>
      <c r="Q1" s="244"/>
      <c r="R1" s="244"/>
      <c r="S1" s="244"/>
      <c r="T1" s="244"/>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36" customFormat="1" ht="144">
      <c r="A6" s="26">
        <v>1</v>
      </c>
      <c r="B6" s="107" t="s">
        <v>284</v>
      </c>
      <c r="C6" s="107" t="s">
        <v>787</v>
      </c>
      <c r="D6" s="107" t="s">
        <v>285</v>
      </c>
      <c r="E6" s="107" t="s">
        <v>788</v>
      </c>
      <c r="F6" s="107" t="s">
        <v>65</v>
      </c>
      <c r="G6" s="107" t="s">
        <v>286</v>
      </c>
      <c r="H6" s="107" t="s">
        <v>287</v>
      </c>
      <c r="I6" s="107" t="s">
        <v>288</v>
      </c>
      <c r="J6" s="107" t="s">
        <v>289</v>
      </c>
      <c r="K6" s="27" t="s">
        <v>290</v>
      </c>
      <c r="L6" s="107" t="s">
        <v>291</v>
      </c>
      <c r="M6" s="107" t="s">
        <v>82</v>
      </c>
      <c r="N6" s="107"/>
      <c r="O6" s="28">
        <v>33000</v>
      </c>
      <c r="P6" s="28">
        <v>0</v>
      </c>
      <c r="Q6" s="28">
        <v>33000</v>
      </c>
      <c r="R6" s="28">
        <v>0</v>
      </c>
      <c r="S6" s="107" t="s">
        <v>47</v>
      </c>
    </row>
    <row r="7" spans="1:20" s="36" customFormat="1" ht="252">
      <c r="A7" s="26">
        <v>2</v>
      </c>
      <c r="B7" s="20" t="s">
        <v>284</v>
      </c>
      <c r="C7" s="20" t="s">
        <v>789</v>
      </c>
      <c r="D7" s="20" t="s">
        <v>285</v>
      </c>
      <c r="E7" s="20" t="s">
        <v>790</v>
      </c>
      <c r="F7" s="20" t="s">
        <v>682</v>
      </c>
      <c r="G7" s="20" t="s">
        <v>292</v>
      </c>
      <c r="H7" s="20" t="s">
        <v>293</v>
      </c>
      <c r="I7" s="20" t="s">
        <v>294</v>
      </c>
      <c r="J7" s="20" t="s">
        <v>295</v>
      </c>
      <c r="K7" s="35" t="s">
        <v>691</v>
      </c>
      <c r="L7" s="20" t="s">
        <v>296</v>
      </c>
      <c r="M7" s="20" t="s">
        <v>82</v>
      </c>
      <c r="N7" s="20"/>
      <c r="O7" s="23">
        <v>0</v>
      </c>
      <c r="P7" s="23">
        <v>0</v>
      </c>
      <c r="Q7" s="23">
        <v>0</v>
      </c>
      <c r="R7" s="23">
        <v>0</v>
      </c>
      <c r="S7" s="20" t="s">
        <v>47</v>
      </c>
    </row>
    <row r="8" spans="1:20" s="36" customFormat="1" ht="240">
      <c r="A8" s="26">
        <v>3</v>
      </c>
      <c r="B8" s="20" t="s">
        <v>284</v>
      </c>
      <c r="C8" s="20" t="s">
        <v>791</v>
      </c>
      <c r="D8" s="20" t="s">
        <v>285</v>
      </c>
      <c r="E8" s="20" t="s">
        <v>792</v>
      </c>
      <c r="F8" s="20" t="s">
        <v>65</v>
      </c>
      <c r="G8" s="20" t="s">
        <v>297</v>
      </c>
      <c r="H8" s="20" t="s">
        <v>298</v>
      </c>
      <c r="I8" s="20" t="s">
        <v>299</v>
      </c>
      <c r="J8" s="20" t="s">
        <v>300</v>
      </c>
      <c r="K8" s="48">
        <v>15000</v>
      </c>
      <c r="L8" s="20" t="s">
        <v>301</v>
      </c>
      <c r="M8" s="20" t="s">
        <v>82</v>
      </c>
      <c r="N8" s="20"/>
      <c r="O8" s="87">
        <v>5000</v>
      </c>
      <c r="P8" s="87">
        <v>0</v>
      </c>
      <c r="Q8" s="23">
        <v>0</v>
      </c>
      <c r="R8" s="23">
        <v>0</v>
      </c>
      <c r="S8" s="20" t="s">
        <v>47</v>
      </c>
    </row>
    <row r="9" spans="1:20" s="36" customFormat="1" ht="264">
      <c r="A9" s="26">
        <v>4</v>
      </c>
      <c r="B9" s="20" t="s">
        <v>63</v>
      </c>
      <c r="C9" s="20" t="s">
        <v>302</v>
      </c>
      <c r="D9" s="20" t="s">
        <v>303</v>
      </c>
      <c r="E9" s="20" t="s">
        <v>304</v>
      </c>
      <c r="F9" s="20" t="s">
        <v>65</v>
      </c>
      <c r="G9" s="22" t="s">
        <v>305</v>
      </c>
      <c r="H9" s="20" t="s">
        <v>306</v>
      </c>
      <c r="I9" s="20" t="s">
        <v>307</v>
      </c>
      <c r="J9" s="20" t="s">
        <v>308</v>
      </c>
      <c r="K9" s="20">
        <v>15</v>
      </c>
      <c r="L9" s="20" t="s">
        <v>291</v>
      </c>
      <c r="M9" s="20" t="s">
        <v>70</v>
      </c>
      <c r="N9" s="20" t="s">
        <v>82</v>
      </c>
      <c r="O9" s="49">
        <v>0</v>
      </c>
      <c r="P9" s="49">
        <v>0</v>
      </c>
      <c r="Q9" s="49">
        <v>0</v>
      </c>
      <c r="R9" s="49">
        <v>0</v>
      </c>
      <c r="S9" s="20" t="s">
        <v>47</v>
      </c>
    </row>
    <row r="10" spans="1:20" ht="15" customHeight="1">
      <c r="A10" s="39"/>
      <c r="B10" s="39"/>
      <c r="C10" s="39"/>
      <c r="D10" s="39"/>
      <c r="E10" s="39"/>
      <c r="F10" s="39"/>
      <c r="G10" s="39"/>
      <c r="H10" s="39"/>
      <c r="I10" s="39"/>
      <c r="J10" s="39"/>
      <c r="K10" s="39"/>
      <c r="L10" s="39"/>
      <c r="M10" s="39"/>
      <c r="N10" s="39"/>
      <c r="O10" s="39"/>
      <c r="P10" s="114"/>
      <c r="Q10" s="114"/>
      <c r="R10" s="114"/>
      <c r="S10" s="39"/>
    </row>
    <row r="11" spans="1:20" ht="15.75">
      <c r="E11" s="130"/>
      <c r="K11" s="128"/>
      <c r="M11" s="128"/>
      <c r="N11" s="128"/>
      <c r="O11" s="128"/>
      <c r="P11" s="10"/>
      <c r="Q11" s="11" t="s">
        <v>36</v>
      </c>
      <c r="R11" s="11" t="s">
        <v>37</v>
      </c>
    </row>
    <row r="12" spans="1:20">
      <c r="K12" s="128"/>
      <c r="M12" s="128"/>
      <c r="N12" s="128"/>
      <c r="O12" s="128"/>
      <c r="P12" s="15" t="s">
        <v>38</v>
      </c>
      <c r="Q12" s="12">
        <v>4</v>
      </c>
      <c r="R12" s="13">
        <f>Q6+Q7+Q8+Q9</f>
        <v>33000</v>
      </c>
    </row>
    <row r="13" spans="1:20" ht="14.25" customHeight="1">
      <c r="K13" s="128"/>
      <c r="M13" s="128"/>
      <c r="N13" s="128"/>
      <c r="O13" s="128"/>
      <c r="P13" s="128"/>
    </row>
    <row r="14" spans="1:20" ht="15.75" customHeight="1">
      <c r="K14" s="128"/>
      <c r="M14" s="128"/>
      <c r="N14" s="128"/>
      <c r="O14" s="128"/>
      <c r="P14" s="128"/>
    </row>
    <row r="15" spans="1:20">
      <c r="E15" s="130"/>
      <c r="K15" s="128"/>
      <c r="M15" s="128"/>
      <c r="N15" s="128"/>
      <c r="O15" s="128"/>
      <c r="P15" s="128"/>
    </row>
    <row r="16" spans="1:20">
      <c r="K16" s="128"/>
      <c r="M16" s="128"/>
      <c r="N16" s="128"/>
      <c r="O16" s="128"/>
      <c r="P16" s="128"/>
    </row>
    <row r="17" spans="5:16">
      <c r="E17" s="130"/>
      <c r="K17" s="128"/>
      <c r="M17" s="128"/>
      <c r="N17" s="128"/>
      <c r="O17" s="128"/>
      <c r="P17" s="128"/>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rintOptions horizontalCentered="1"/>
  <pageMargins left="0" right="0" top="0.74803149606299213" bottom="0.35433070866141736" header="0.31496062992125984" footer="0.31496062992125984"/>
  <pageSetup paperSize="9" scale="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opLeftCell="A12" zoomScale="60" zoomScaleNormal="60" workbookViewId="0">
      <selection activeCell="E22" sqref="E22"/>
    </sheetView>
  </sheetViews>
  <sheetFormatPr defaultRowHeight="15"/>
  <cols>
    <col min="1" max="1" width="7.28515625" customWidth="1"/>
    <col min="2" max="2" width="19.7109375" customWidth="1"/>
    <col min="3" max="3" width="54.42578125" customWidth="1"/>
    <col min="4" max="4" width="20.7109375" customWidth="1"/>
    <col min="5" max="5" width="32.140625" customWidth="1"/>
    <col min="6" max="6" width="22.140625" customWidth="1"/>
    <col min="7" max="7" width="56.7109375" customWidth="1"/>
    <col min="8" max="8" width="49.85546875" customWidth="1"/>
    <col min="9" max="9" width="23.5703125" customWidth="1"/>
    <col min="10" max="10" width="23.28515625" customWidth="1"/>
    <col min="11" max="11" width="22" style="14" customWidth="1"/>
    <col min="12" max="12" width="26.7109375" customWidth="1"/>
    <col min="13" max="13" width="16.7109375" style="14" customWidth="1"/>
    <col min="14" max="14" width="15.5703125" style="14" customWidth="1"/>
    <col min="15" max="15" width="12.7109375" style="14" bestFit="1" customWidth="1"/>
    <col min="16" max="16" width="11.42578125" style="14" customWidth="1"/>
    <col min="17" max="17" width="17.140625" customWidth="1"/>
    <col min="18" max="18" width="18" customWidth="1"/>
    <col min="19" max="19" width="15.5703125" customWidth="1"/>
  </cols>
  <sheetData>
    <row r="1" spans="1:20" ht="15.75">
      <c r="A1" s="245" t="s">
        <v>922</v>
      </c>
      <c r="B1" s="245"/>
      <c r="C1" s="245"/>
      <c r="D1" s="245"/>
      <c r="E1" s="245"/>
      <c r="F1" s="245"/>
      <c r="G1" s="245"/>
      <c r="H1" s="245"/>
      <c r="I1" s="245"/>
      <c r="J1" s="245"/>
      <c r="K1" s="244"/>
      <c r="L1" s="244"/>
      <c r="M1" s="244"/>
      <c r="N1" s="244"/>
      <c r="O1" s="244"/>
      <c r="P1" s="244"/>
      <c r="Q1" s="244"/>
      <c r="R1" s="244"/>
      <c r="S1" s="244"/>
      <c r="T1" s="244"/>
    </row>
    <row r="3" spans="1:20"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0">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0">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0" s="36" customFormat="1" ht="336">
      <c r="A6" s="16">
        <v>1</v>
      </c>
      <c r="B6" s="108" t="s">
        <v>63</v>
      </c>
      <c r="C6" s="7" t="s">
        <v>121</v>
      </c>
      <c r="D6" s="108" t="s">
        <v>122</v>
      </c>
      <c r="E6" s="108" t="s">
        <v>955</v>
      </c>
      <c r="F6" s="108" t="s">
        <v>65</v>
      </c>
      <c r="G6" s="194" t="s">
        <v>123</v>
      </c>
      <c r="H6" s="108" t="s">
        <v>124</v>
      </c>
      <c r="I6" s="108" t="s">
        <v>125</v>
      </c>
      <c r="J6" s="108" t="s">
        <v>126</v>
      </c>
      <c r="K6" s="5" t="s">
        <v>127</v>
      </c>
      <c r="L6" s="108" t="s">
        <v>128</v>
      </c>
      <c r="M6" s="108" t="s">
        <v>82</v>
      </c>
      <c r="N6" s="108"/>
      <c r="O6" s="6">
        <v>90000</v>
      </c>
      <c r="P6" s="6">
        <v>0</v>
      </c>
      <c r="Q6" s="6">
        <v>90000</v>
      </c>
      <c r="R6" s="6">
        <v>0</v>
      </c>
      <c r="S6" s="7" t="s">
        <v>779</v>
      </c>
    </row>
    <row r="7" spans="1:20" s="36" customFormat="1" ht="336">
      <c r="A7" s="16">
        <v>2</v>
      </c>
      <c r="B7" s="108" t="s">
        <v>63</v>
      </c>
      <c r="C7" s="7" t="s">
        <v>121</v>
      </c>
      <c r="D7" s="108" t="s">
        <v>130</v>
      </c>
      <c r="E7" s="108" t="s">
        <v>956</v>
      </c>
      <c r="F7" s="108" t="s">
        <v>131</v>
      </c>
      <c r="G7" s="194" t="s">
        <v>132</v>
      </c>
      <c r="H7" s="108" t="s">
        <v>133</v>
      </c>
      <c r="I7" s="108" t="s">
        <v>134</v>
      </c>
      <c r="J7" s="108" t="s">
        <v>135</v>
      </c>
      <c r="K7" s="5" t="s">
        <v>136</v>
      </c>
      <c r="L7" s="108" t="s">
        <v>137</v>
      </c>
      <c r="M7" s="108" t="s">
        <v>82</v>
      </c>
      <c r="N7" s="108"/>
      <c r="O7" s="6">
        <v>50000</v>
      </c>
      <c r="P7" s="6">
        <v>0</v>
      </c>
      <c r="Q7" s="6">
        <v>50000</v>
      </c>
      <c r="R7" s="6">
        <v>0</v>
      </c>
      <c r="S7" s="7" t="s">
        <v>129</v>
      </c>
    </row>
    <row r="8" spans="1:20" s="36" customFormat="1" ht="276">
      <c r="A8" s="16">
        <v>3</v>
      </c>
      <c r="B8" s="108" t="s">
        <v>63</v>
      </c>
      <c r="C8" s="7" t="s">
        <v>121</v>
      </c>
      <c r="D8" s="108" t="s">
        <v>138</v>
      </c>
      <c r="E8" s="108" t="s">
        <v>957</v>
      </c>
      <c r="F8" s="108" t="s">
        <v>131</v>
      </c>
      <c r="G8" s="194" t="s">
        <v>139</v>
      </c>
      <c r="H8" s="108" t="s">
        <v>140</v>
      </c>
      <c r="I8" s="108" t="s">
        <v>141</v>
      </c>
      <c r="J8" s="108" t="s">
        <v>142</v>
      </c>
      <c r="K8" s="5" t="s">
        <v>143</v>
      </c>
      <c r="L8" s="108" t="s">
        <v>137</v>
      </c>
      <c r="M8" s="108" t="s">
        <v>82</v>
      </c>
      <c r="N8" s="108"/>
      <c r="O8" s="6">
        <v>40000</v>
      </c>
      <c r="P8" s="6">
        <v>0</v>
      </c>
      <c r="Q8" s="6">
        <v>40000</v>
      </c>
      <c r="R8" s="6">
        <v>0</v>
      </c>
      <c r="S8" s="7" t="s">
        <v>129</v>
      </c>
    </row>
    <row r="9" spans="1:20" s="36" customFormat="1" ht="384">
      <c r="A9" s="16">
        <v>4</v>
      </c>
      <c r="B9" s="108" t="s">
        <v>63</v>
      </c>
      <c r="C9" s="7" t="s">
        <v>121</v>
      </c>
      <c r="D9" s="108" t="s">
        <v>130</v>
      </c>
      <c r="E9" s="108" t="s">
        <v>144</v>
      </c>
      <c r="F9" s="108" t="s">
        <v>65</v>
      </c>
      <c r="G9" s="194" t="s">
        <v>145</v>
      </c>
      <c r="H9" s="108" t="s">
        <v>146</v>
      </c>
      <c r="I9" s="108" t="s">
        <v>147</v>
      </c>
      <c r="J9" s="108" t="s">
        <v>148</v>
      </c>
      <c r="K9" s="5" t="s">
        <v>149</v>
      </c>
      <c r="L9" s="108" t="s">
        <v>150</v>
      </c>
      <c r="M9" s="108" t="s">
        <v>151</v>
      </c>
      <c r="N9" s="108"/>
      <c r="O9" s="6">
        <v>60000</v>
      </c>
      <c r="P9" s="6">
        <v>0</v>
      </c>
      <c r="Q9" s="6">
        <v>60000</v>
      </c>
      <c r="R9" s="6">
        <v>0</v>
      </c>
      <c r="S9" s="7" t="s">
        <v>129</v>
      </c>
    </row>
    <row r="10" spans="1:20" s="36" customFormat="1" ht="336">
      <c r="A10" s="16">
        <v>5</v>
      </c>
      <c r="B10" s="108" t="s">
        <v>152</v>
      </c>
      <c r="C10" s="7" t="s">
        <v>121</v>
      </c>
      <c r="D10" s="108" t="s">
        <v>138</v>
      </c>
      <c r="E10" s="108" t="s">
        <v>956</v>
      </c>
      <c r="F10" s="108" t="s">
        <v>131</v>
      </c>
      <c r="G10" s="194" t="s">
        <v>153</v>
      </c>
      <c r="H10" s="108" t="s">
        <v>154</v>
      </c>
      <c r="I10" s="108" t="s">
        <v>155</v>
      </c>
      <c r="J10" s="108" t="s">
        <v>156</v>
      </c>
      <c r="K10" s="5" t="s">
        <v>157</v>
      </c>
      <c r="L10" s="108" t="s">
        <v>158</v>
      </c>
      <c r="M10" s="108" t="s">
        <v>151</v>
      </c>
      <c r="N10" s="108"/>
      <c r="O10" s="6">
        <v>30000</v>
      </c>
      <c r="P10" s="6">
        <v>0</v>
      </c>
      <c r="Q10" s="6">
        <v>30000</v>
      </c>
      <c r="R10" s="6">
        <v>0</v>
      </c>
      <c r="S10" s="7" t="s">
        <v>129</v>
      </c>
    </row>
    <row r="11" spans="1:20" s="36" customFormat="1" ht="336">
      <c r="A11" s="16">
        <v>6</v>
      </c>
      <c r="B11" s="108" t="s">
        <v>152</v>
      </c>
      <c r="C11" s="7" t="s">
        <v>121</v>
      </c>
      <c r="D11" s="108" t="s">
        <v>159</v>
      </c>
      <c r="E11" s="108" t="s">
        <v>956</v>
      </c>
      <c r="F11" s="108" t="s">
        <v>131</v>
      </c>
      <c r="G11" s="194" t="s">
        <v>160</v>
      </c>
      <c r="H11" s="108" t="s">
        <v>154</v>
      </c>
      <c r="I11" s="108" t="s">
        <v>155</v>
      </c>
      <c r="J11" s="108" t="s">
        <v>156</v>
      </c>
      <c r="K11" s="5" t="s">
        <v>157</v>
      </c>
      <c r="L11" s="108" t="s">
        <v>161</v>
      </c>
      <c r="M11" s="108" t="s">
        <v>151</v>
      </c>
      <c r="N11" s="108"/>
      <c r="O11" s="6">
        <v>30000</v>
      </c>
      <c r="P11" s="6">
        <v>0</v>
      </c>
      <c r="Q11" s="6">
        <v>30000</v>
      </c>
      <c r="R11" s="6">
        <v>0</v>
      </c>
      <c r="S11" s="7" t="s">
        <v>129</v>
      </c>
    </row>
    <row r="12" spans="1:20" s="36" customFormat="1" ht="312">
      <c r="A12" s="16">
        <v>7</v>
      </c>
      <c r="B12" s="108" t="s">
        <v>63</v>
      </c>
      <c r="C12" s="7" t="s">
        <v>121</v>
      </c>
      <c r="D12" s="108" t="s">
        <v>130</v>
      </c>
      <c r="E12" s="108" t="s">
        <v>793</v>
      </c>
      <c r="F12" s="108" t="s">
        <v>65</v>
      </c>
      <c r="G12" s="194" t="s">
        <v>162</v>
      </c>
      <c r="H12" s="108" t="s">
        <v>163</v>
      </c>
      <c r="I12" s="108" t="s">
        <v>958</v>
      </c>
      <c r="J12" s="108" t="s">
        <v>806</v>
      </c>
      <c r="K12" s="5" t="s">
        <v>959</v>
      </c>
      <c r="L12" s="108" t="s">
        <v>137</v>
      </c>
      <c r="M12" s="108" t="s">
        <v>82</v>
      </c>
      <c r="N12" s="108"/>
      <c r="O12" s="6">
        <v>200000</v>
      </c>
      <c r="P12" s="6">
        <v>0</v>
      </c>
      <c r="Q12" s="6">
        <v>200000</v>
      </c>
      <c r="R12" s="6">
        <v>0</v>
      </c>
      <c r="S12" s="7" t="s">
        <v>129</v>
      </c>
    </row>
    <row r="13" spans="1:20" s="36" customFormat="1" ht="336">
      <c r="A13" s="16">
        <v>8</v>
      </c>
      <c r="B13" s="108" t="s">
        <v>63</v>
      </c>
      <c r="C13" s="7" t="s">
        <v>121</v>
      </c>
      <c r="D13" s="108" t="s">
        <v>130</v>
      </c>
      <c r="E13" s="108" t="s">
        <v>956</v>
      </c>
      <c r="F13" s="108" t="s">
        <v>65</v>
      </c>
      <c r="G13" s="194" t="s">
        <v>164</v>
      </c>
      <c r="H13" s="108" t="s">
        <v>124</v>
      </c>
      <c r="I13" s="108" t="s">
        <v>165</v>
      </c>
      <c r="J13" s="108" t="s">
        <v>166</v>
      </c>
      <c r="K13" s="5" t="s">
        <v>167</v>
      </c>
      <c r="L13" s="108" t="s">
        <v>168</v>
      </c>
      <c r="M13" s="108" t="s">
        <v>82</v>
      </c>
      <c r="N13" s="108"/>
      <c r="O13" s="6">
        <v>8000</v>
      </c>
      <c r="P13" s="6">
        <v>0</v>
      </c>
      <c r="Q13" s="6">
        <v>0</v>
      </c>
      <c r="R13" s="6">
        <v>0</v>
      </c>
      <c r="S13" s="7" t="s">
        <v>129</v>
      </c>
    </row>
    <row r="16" spans="1:20" ht="15.75">
      <c r="P16" s="162"/>
      <c r="Q16" s="163" t="s">
        <v>36</v>
      </c>
      <c r="R16" s="163" t="s">
        <v>37</v>
      </c>
    </row>
    <row r="17" spans="5:18">
      <c r="P17" s="32" t="s">
        <v>38</v>
      </c>
      <c r="Q17" s="164">
        <v>8</v>
      </c>
      <c r="R17" s="34">
        <f>Q6+Q7+Q8+Q9+Q10+Q11+Q12+Q13</f>
        <v>500000</v>
      </c>
    </row>
    <row r="24" spans="5:18">
      <c r="O24"/>
    </row>
    <row r="25" spans="5:18">
      <c r="O25"/>
    </row>
    <row r="26" spans="5:18">
      <c r="O26"/>
    </row>
    <row r="27" spans="5:18">
      <c r="O27"/>
    </row>
    <row r="28" spans="5:18">
      <c r="O28"/>
    </row>
    <row r="29" spans="5:18">
      <c r="O29"/>
    </row>
    <row r="30" spans="5:18">
      <c r="O30"/>
    </row>
    <row r="31" spans="5:18">
      <c r="E31" s="9"/>
      <c r="K31"/>
      <c r="M31"/>
      <c r="N31"/>
      <c r="O31"/>
    </row>
    <row r="32" spans="5:18">
      <c r="E32" s="9"/>
      <c r="K32"/>
      <c r="M32"/>
      <c r="N32"/>
    </row>
    <row r="33" spans="5:16">
      <c r="K33"/>
      <c r="M33"/>
      <c r="N33"/>
    </row>
    <row r="34" spans="5:16">
      <c r="K34"/>
      <c r="M34"/>
      <c r="N34"/>
      <c r="P34"/>
    </row>
    <row r="35" spans="5:16">
      <c r="K35"/>
      <c r="M35"/>
      <c r="N35"/>
      <c r="P35"/>
    </row>
    <row r="36" spans="5:16">
      <c r="E36" s="9"/>
      <c r="K36"/>
      <c r="M36"/>
      <c r="N36"/>
      <c r="P36"/>
    </row>
    <row r="37" spans="5:16">
      <c r="K37"/>
      <c r="M37"/>
      <c r="N37"/>
      <c r="P37"/>
    </row>
    <row r="38" spans="5:16">
      <c r="E38" s="9"/>
      <c r="K38"/>
      <c r="M38"/>
      <c r="N38"/>
      <c r="P38"/>
    </row>
  </sheetData>
  <mergeCells count="16">
    <mergeCell ref="Q3:R3"/>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10" zoomScale="60" zoomScaleNormal="60" workbookViewId="0">
      <selection activeCell="E6" sqref="E6"/>
    </sheetView>
  </sheetViews>
  <sheetFormatPr defaultRowHeight="15"/>
  <cols>
    <col min="1" max="1" width="7.28515625" style="128" customWidth="1"/>
    <col min="2" max="2" width="13.5703125" style="128" customWidth="1"/>
    <col min="3" max="3" width="62.5703125" style="128" customWidth="1"/>
    <col min="4" max="4" width="15.140625" style="128" customWidth="1"/>
    <col min="5" max="5" width="52" style="128" customWidth="1"/>
    <col min="6" max="6" width="19.42578125" style="128" customWidth="1"/>
    <col min="7" max="7" width="14.28515625" style="128" customWidth="1"/>
    <col min="8" max="8" width="75.28515625" style="128" customWidth="1"/>
    <col min="9" max="9" width="17.28515625" style="128" customWidth="1"/>
    <col min="10" max="10" width="13.28515625" style="128" customWidth="1"/>
    <col min="11" max="11" width="13.28515625" style="131" customWidth="1"/>
    <col min="12" max="12" width="16.42578125" style="128" customWidth="1"/>
    <col min="13" max="14" width="12.140625" style="131" customWidth="1"/>
    <col min="15" max="15" width="14.85546875" style="131" bestFit="1" customWidth="1"/>
    <col min="16" max="16" width="12.140625" style="131" customWidth="1"/>
    <col min="17" max="17" width="12.140625" style="128" customWidth="1"/>
    <col min="18" max="18" width="14.5703125" style="128" customWidth="1"/>
    <col min="19" max="19" width="12.140625" style="128" customWidth="1"/>
    <col min="20" max="16384" width="9.140625" style="128"/>
  </cols>
  <sheetData>
    <row r="1" spans="1:21" ht="15.75">
      <c r="A1" s="242" t="s">
        <v>923</v>
      </c>
      <c r="B1" s="242"/>
      <c r="C1" s="242"/>
      <c r="D1" s="242"/>
      <c r="E1" s="242"/>
      <c r="F1" s="242"/>
      <c r="G1" s="242"/>
      <c r="H1" s="242"/>
      <c r="I1" s="242"/>
      <c r="J1" s="242"/>
      <c r="K1" s="243"/>
      <c r="L1" s="243"/>
      <c r="M1" s="243"/>
      <c r="N1" s="243"/>
      <c r="O1" s="243"/>
      <c r="P1" s="243"/>
      <c r="Q1" s="243"/>
      <c r="R1" s="243"/>
      <c r="S1" s="243"/>
      <c r="T1" s="243"/>
    </row>
    <row r="3" spans="1:21" ht="42.75" customHeight="1">
      <c r="A3" s="234" t="s">
        <v>0</v>
      </c>
      <c r="B3" s="234" t="s">
        <v>1</v>
      </c>
      <c r="C3" s="234" t="s">
        <v>2</v>
      </c>
      <c r="D3" s="234" t="s">
        <v>3</v>
      </c>
      <c r="E3" s="234" t="s">
        <v>4</v>
      </c>
      <c r="F3" s="234" t="s">
        <v>5</v>
      </c>
      <c r="G3" s="234" t="s">
        <v>6</v>
      </c>
      <c r="H3" s="234" t="s">
        <v>7</v>
      </c>
      <c r="I3" s="234" t="s">
        <v>8</v>
      </c>
      <c r="J3" s="236" t="s">
        <v>9</v>
      </c>
      <c r="K3" s="237"/>
      <c r="L3" s="234" t="s">
        <v>10</v>
      </c>
      <c r="M3" s="238" t="s">
        <v>11</v>
      </c>
      <c r="N3" s="239"/>
      <c r="O3" s="236" t="s">
        <v>12</v>
      </c>
      <c r="P3" s="237"/>
      <c r="Q3" s="240" t="s">
        <v>13</v>
      </c>
      <c r="R3" s="240"/>
      <c r="S3" s="230" t="s">
        <v>14</v>
      </c>
    </row>
    <row r="4" spans="1:21">
      <c r="A4" s="235"/>
      <c r="B4" s="235"/>
      <c r="C4" s="235"/>
      <c r="D4" s="235"/>
      <c r="E4" s="235"/>
      <c r="F4" s="235"/>
      <c r="G4" s="235"/>
      <c r="H4" s="235"/>
      <c r="I4" s="235"/>
      <c r="J4" s="112" t="s">
        <v>15</v>
      </c>
      <c r="K4" s="99" t="s">
        <v>16</v>
      </c>
      <c r="L4" s="235"/>
      <c r="M4" s="112">
        <v>2020</v>
      </c>
      <c r="N4" s="112">
        <v>2021</v>
      </c>
      <c r="O4" s="112">
        <v>2020</v>
      </c>
      <c r="P4" s="112">
        <v>2021</v>
      </c>
      <c r="Q4" s="112">
        <v>2020</v>
      </c>
      <c r="R4" s="112">
        <v>2021</v>
      </c>
      <c r="S4" s="231"/>
    </row>
    <row r="5" spans="1:21">
      <c r="A5" s="109" t="s">
        <v>17</v>
      </c>
      <c r="B5" s="100" t="s">
        <v>18</v>
      </c>
      <c r="C5" s="109" t="s">
        <v>19</v>
      </c>
      <c r="D5" s="109" t="s">
        <v>20</v>
      </c>
      <c r="E5" s="109" t="s">
        <v>21</v>
      </c>
      <c r="F5" s="109" t="s">
        <v>22</v>
      </c>
      <c r="G5" s="113" t="s">
        <v>23</v>
      </c>
      <c r="H5" s="109" t="s">
        <v>24</v>
      </c>
      <c r="I5" s="109" t="s">
        <v>25</v>
      </c>
      <c r="J5" s="109" t="s">
        <v>26</v>
      </c>
      <c r="K5" s="95" t="s">
        <v>27</v>
      </c>
      <c r="L5" s="109" t="s">
        <v>28</v>
      </c>
      <c r="M5" s="109" t="s">
        <v>29</v>
      </c>
      <c r="N5" s="109" t="s">
        <v>30</v>
      </c>
      <c r="O5" s="109" t="s">
        <v>31</v>
      </c>
      <c r="P5" s="109" t="s">
        <v>32</v>
      </c>
      <c r="Q5" s="109" t="s">
        <v>33</v>
      </c>
      <c r="R5" s="109" t="s">
        <v>34</v>
      </c>
      <c r="S5" s="110" t="s">
        <v>35</v>
      </c>
    </row>
    <row r="6" spans="1:21" s="36" customFormat="1" ht="240">
      <c r="A6" s="16">
        <v>1</v>
      </c>
      <c r="B6" s="189" t="s">
        <v>169</v>
      </c>
      <c r="C6" s="189" t="s">
        <v>170</v>
      </c>
      <c r="D6" s="189" t="s">
        <v>171</v>
      </c>
      <c r="E6" s="189" t="s">
        <v>172</v>
      </c>
      <c r="F6" s="108" t="s">
        <v>173</v>
      </c>
      <c r="G6" s="189" t="s">
        <v>174</v>
      </c>
      <c r="H6" s="189" t="s">
        <v>175</v>
      </c>
      <c r="I6" s="189" t="s">
        <v>176</v>
      </c>
      <c r="J6" s="108" t="s">
        <v>692</v>
      </c>
      <c r="K6" s="5" t="s">
        <v>924</v>
      </c>
      <c r="L6" s="189" t="s">
        <v>177</v>
      </c>
      <c r="M6" s="189" t="s">
        <v>82</v>
      </c>
      <c r="N6" s="190"/>
      <c r="O6" s="200">
        <v>50300</v>
      </c>
      <c r="P6" s="200">
        <v>0</v>
      </c>
      <c r="Q6" s="200">
        <v>50300</v>
      </c>
      <c r="R6" s="200">
        <v>0</v>
      </c>
      <c r="S6" s="189" t="s">
        <v>49</v>
      </c>
      <c r="T6" s="8"/>
      <c r="U6" s="8"/>
    </row>
    <row r="7" spans="1:21" s="36" customFormat="1" ht="360">
      <c r="A7" s="16">
        <v>2</v>
      </c>
      <c r="B7" s="108" t="s">
        <v>63</v>
      </c>
      <c r="C7" s="189" t="s">
        <v>925</v>
      </c>
      <c r="D7" s="108" t="s">
        <v>178</v>
      </c>
      <c r="E7" s="108" t="s">
        <v>926</v>
      </c>
      <c r="F7" s="108" t="s">
        <v>173</v>
      </c>
      <c r="G7" s="108" t="s">
        <v>179</v>
      </c>
      <c r="H7" s="108" t="s">
        <v>180</v>
      </c>
      <c r="I7" s="108" t="s">
        <v>181</v>
      </c>
      <c r="J7" s="108" t="s">
        <v>182</v>
      </c>
      <c r="K7" s="5" t="s">
        <v>799</v>
      </c>
      <c r="L7" s="201" t="s">
        <v>183</v>
      </c>
      <c r="M7" s="108" t="s">
        <v>82</v>
      </c>
      <c r="N7" s="108"/>
      <c r="O7" s="202">
        <v>19700</v>
      </c>
      <c r="P7" s="202">
        <v>0</v>
      </c>
      <c r="Q7" s="202">
        <v>19700</v>
      </c>
      <c r="R7" s="202">
        <v>0</v>
      </c>
      <c r="S7" s="108" t="s">
        <v>49</v>
      </c>
      <c r="T7" s="8"/>
      <c r="U7" s="8"/>
    </row>
    <row r="8" spans="1:21" s="36" customFormat="1" ht="240">
      <c r="A8" s="16">
        <v>3</v>
      </c>
      <c r="B8" s="108" t="s">
        <v>63</v>
      </c>
      <c r="C8" s="203" t="s">
        <v>927</v>
      </c>
      <c r="D8" s="108" t="s">
        <v>185</v>
      </c>
      <c r="E8" s="108" t="s">
        <v>928</v>
      </c>
      <c r="F8" s="108" t="s">
        <v>173</v>
      </c>
      <c r="G8" s="108" t="s">
        <v>699</v>
      </c>
      <c r="H8" s="108" t="s">
        <v>186</v>
      </c>
      <c r="I8" s="108" t="s">
        <v>187</v>
      </c>
      <c r="J8" s="108" t="s">
        <v>188</v>
      </c>
      <c r="K8" s="204">
        <v>10000</v>
      </c>
      <c r="L8" s="201" t="s">
        <v>189</v>
      </c>
      <c r="M8" s="108" t="s">
        <v>82</v>
      </c>
      <c r="N8" s="108"/>
      <c r="O8" s="202">
        <v>0</v>
      </c>
      <c r="P8" s="202">
        <v>0</v>
      </c>
      <c r="Q8" s="202">
        <v>0</v>
      </c>
      <c r="R8" s="202">
        <v>0</v>
      </c>
      <c r="S8" s="108" t="s">
        <v>49</v>
      </c>
      <c r="T8" s="8"/>
      <c r="U8" s="8"/>
    </row>
    <row r="9" spans="1:21" s="36" customFormat="1" ht="240">
      <c r="A9" s="16">
        <v>4</v>
      </c>
      <c r="B9" s="108" t="s">
        <v>63</v>
      </c>
      <c r="C9" s="108" t="s">
        <v>927</v>
      </c>
      <c r="D9" s="108" t="s">
        <v>190</v>
      </c>
      <c r="E9" s="108" t="s">
        <v>929</v>
      </c>
      <c r="F9" s="108" t="s">
        <v>173</v>
      </c>
      <c r="G9" s="108" t="s">
        <v>191</v>
      </c>
      <c r="H9" s="108" t="s">
        <v>192</v>
      </c>
      <c r="I9" s="108" t="s">
        <v>193</v>
      </c>
      <c r="J9" s="108" t="s">
        <v>194</v>
      </c>
      <c r="K9" s="5" t="s">
        <v>109</v>
      </c>
      <c r="L9" s="201" t="s">
        <v>183</v>
      </c>
      <c r="M9" s="108" t="s">
        <v>82</v>
      </c>
      <c r="N9" s="108"/>
      <c r="O9" s="202">
        <v>0</v>
      </c>
      <c r="P9" s="202">
        <v>0</v>
      </c>
      <c r="Q9" s="202">
        <v>0</v>
      </c>
      <c r="R9" s="202">
        <v>0</v>
      </c>
      <c r="S9" s="108" t="s">
        <v>49</v>
      </c>
      <c r="T9" s="8"/>
      <c r="U9" s="8"/>
    </row>
    <row r="10" spans="1:21" s="36" customFormat="1">
      <c r="A10" s="39"/>
      <c r="B10" s="39"/>
      <c r="C10" s="39"/>
      <c r="D10" s="39"/>
      <c r="E10" s="39"/>
      <c r="F10" s="39"/>
      <c r="G10" s="39"/>
      <c r="H10" s="39"/>
      <c r="I10" s="39"/>
      <c r="J10" s="39"/>
      <c r="K10" s="39"/>
      <c r="L10" s="39"/>
      <c r="M10" s="39"/>
      <c r="N10" s="39"/>
      <c r="O10" s="39"/>
      <c r="P10" s="39"/>
      <c r="Q10" s="39"/>
      <c r="R10" s="39"/>
      <c r="S10" s="39"/>
    </row>
    <row r="11" spans="1:21" ht="14.25" customHeight="1">
      <c r="E11" s="130"/>
      <c r="K11" s="128"/>
      <c r="M11" s="128"/>
      <c r="N11" s="128"/>
      <c r="O11" s="128"/>
      <c r="P11" s="10"/>
      <c r="Q11" s="11" t="s">
        <v>36</v>
      </c>
      <c r="R11" s="11" t="s">
        <v>37</v>
      </c>
    </row>
    <row r="12" spans="1:21">
      <c r="C12" s="40"/>
      <c r="K12" s="128"/>
      <c r="M12" s="128"/>
      <c r="N12" s="128"/>
      <c r="P12" s="155" t="s">
        <v>38</v>
      </c>
      <c r="Q12" s="154">
        <v>4</v>
      </c>
      <c r="R12" s="13">
        <f>Q6+Q7+Q8+Q9</f>
        <v>70000</v>
      </c>
    </row>
    <row r="13" spans="1:21">
      <c r="K13" s="128"/>
      <c r="M13" s="128"/>
      <c r="N13" s="128"/>
      <c r="P13" s="128"/>
    </row>
    <row r="14" spans="1:21">
      <c r="K14" s="128"/>
      <c r="M14" s="128"/>
      <c r="N14" s="128"/>
      <c r="P14" s="128"/>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Zakresy nazwane</vt:lpstr>
      </vt:variant>
      <vt:variant>
        <vt:i4>1</vt:i4>
      </vt:variant>
    </vt:vector>
  </HeadingPairs>
  <TitlesOfParts>
    <vt:vector size="21" baseType="lpstr">
      <vt:lpstr>Podsumowanie</vt:lpstr>
      <vt:lpstr>SW dolnośląskiego</vt:lpstr>
      <vt:lpstr>SW kujawsko-pomorskiego</vt:lpstr>
      <vt:lpstr>SW lubelskiego</vt:lpstr>
      <vt:lpstr>SW lubuskiego</vt:lpstr>
      <vt:lpstr>SW łódzkiego</vt:lpstr>
      <vt:lpstr>SW małopolskiego</vt:lpstr>
      <vt:lpstr>SW mazowieckiego</vt:lpstr>
      <vt:lpstr>SW opolskiego</vt:lpstr>
      <vt:lpstr>SW podkarpackiego</vt:lpstr>
      <vt:lpstr>SW podlaskiego</vt:lpstr>
      <vt:lpstr>SW pomorskiego</vt:lpstr>
      <vt:lpstr>SW śląskiego</vt:lpstr>
      <vt:lpstr>SW świętokrzyskiego</vt:lpstr>
      <vt:lpstr>SW warmińsko-mazurskiego</vt:lpstr>
      <vt:lpstr>SW wielkopolskiego</vt:lpstr>
      <vt:lpstr>SW zachodniopomorskiego</vt:lpstr>
      <vt:lpstr>MRiRW</vt:lpstr>
      <vt:lpstr>ARiMR</vt:lpstr>
      <vt:lpstr>KOWR</vt:lpstr>
      <vt:lpstr>'SW małopolskiego'!Obszar_wydruku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Dariusz Chmielewski</cp:lastModifiedBy>
  <cp:lastPrinted>2020-10-02T07:57:14Z</cp:lastPrinted>
  <dcterms:created xsi:type="dcterms:W3CDTF">2020-01-15T10:40:14Z</dcterms:created>
  <dcterms:modified xsi:type="dcterms:W3CDTF">2020-10-16T15:26:20Z</dcterms:modified>
</cp:coreProperties>
</file>