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P:\Dokumenty\RIIP-2\3. Zadanie 3 _ Geodezja\2. Opracowanie dokumentacji przetargowej\9. Szacowanie EGiB 07.2026\"/>
    </mc:Choice>
  </mc:AlternateContent>
  <xr:revisionPtr revIDLastSave="0" documentId="13_ncr:1_{E2C29BD4-BFAD-4940-9EDB-94B2E830F1E5}" xr6:coauthVersionLast="36" xr6:coauthVersionMax="47" xr10:uidLastSave="{00000000-0000-0000-0000-000000000000}"/>
  <bookViews>
    <workbookView xWindow="0" yWindow="0" windowWidth="28800" windowHeight="11805" xr2:uid="{033EFF3B-F4FF-4392-A4E8-6FB1A277E6C8}"/>
  </bookViews>
  <sheets>
    <sheet name="Szacowanie" sheetId="3" r:id="rId1"/>
  </sheets>
  <definedNames>
    <definedName name="_xlnm._FilterDatabase" localSheetId="0" hidden="1">Szacowanie!$C$21:$C$21</definedName>
    <definedName name="_xlnm.Print_Area" localSheetId="0">Szacowanie!$A$1:$K$21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0" i="3" l="1"/>
  <c r="E230" i="3"/>
  <c r="E190" i="3" l="1"/>
  <c r="H488" i="3" l="1"/>
  <c r="G488" i="3"/>
  <c r="F488" i="3"/>
  <c r="E488" i="3"/>
  <c r="H484" i="3"/>
  <c r="G484" i="3"/>
  <c r="F484" i="3"/>
  <c r="E484" i="3"/>
  <c r="H475" i="3"/>
  <c r="G475" i="3"/>
  <c r="F475" i="3"/>
  <c r="E475" i="3"/>
  <c r="H469" i="3"/>
  <c r="G469" i="3"/>
  <c r="F469" i="3"/>
  <c r="E469" i="3"/>
  <c r="F452" i="3"/>
  <c r="E452" i="3"/>
  <c r="E449" i="3"/>
  <c r="G441" i="3"/>
  <c r="F441" i="3"/>
  <c r="E441" i="3"/>
  <c r="H435" i="3"/>
  <c r="G435" i="3"/>
  <c r="F435" i="3"/>
  <c r="H418" i="3"/>
  <c r="G418" i="3"/>
  <c r="F418" i="3"/>
  <c r="E418" i="3"/>
  <c r="H410" i="3"/>
  <c r="G410" i="3"/>
  <c r="F410" i="3"/>
  <c r="E410" i="3"/>
  <c r="H393" i="3"/>
  <c r="G393" i="3"/>
  <c r="F393" i="3"/>
  <c r="H387" i="3"/>
  <c r="G387" i="3"/>
  <c r="F387" i="3"/>
  <c r="E387" i="3"/>
  <c r="H372" i="3"/>
  <c r="G372" i="3"/>
  <c r="F372" i="3"/>
  <c r="H366" i="3"/>
  <c r="G366" i="3"/>
  <c r="F366" i="3"/>
  <c r="H351" i="3"/>
  <c r="G351" i="3"/>
  <c r="F351" i="3"/>
  <c r="E351" i="3"/>
  <c r="H343" i="3"/>
  <c r="G343" i="3"/>
  <c r="F343" i="3"/>
  <c r="E343" i="3"/>
  <c r="H328" i="3"/>
  <c r="G328" i="3"/>
  <c r="F328" i="3"/>
  <c r="E328" i="3"/>
  <c r="H320" i="3"/>
  <c r="G320" i="3"/>
  <c r="F320" i="3"/>
  <c r="E320" i="3"/>
  <c r="H303" i="3"/>
  <c r="G303" i="3"/>
  <c r="F303" i="3"/>
  <c r="E303" i="3"/>
  <c r="H295" i="3"/>
  <c r="G295" i="3"/>
  <c r="F295" i="3"/>
  <c r="H280" i="3"/>
  <c r="G280" i="3"/>
  <c r="F280" i="3"/>
  <c r="E280" i="3"/>
  <c r="H272" i="3"/>
  <c r="G272" i="3"/>
  <c r="F272" i="3"/>
  <c r="E272" i="3"/>
  <c r="H255" i="3"/>
  <c r="G255" i="3"/>
  <c r="F255" i="3"/>
  <c r="E255" i="3"/>
  <c r="H251" i="3"/>
  <c r="G251" i="3"/>
  <c r="F251" i="3"/>
  <c r="E251" i="3"/>
  <c r="H238" i="3"/>
  <c r="G238" i="3"/>
  <c r="F238" i="3"/>
  <c r="E238" i="3"/>
  <c r="H230" i="3"/>
  <c r="G230" i="3"/>
  <c r="H213" i="3"/>
  <c r="G213" i="3"/>
  <c r="F213" i="3"/>
  <c r="E213" i="3"/>
  <c r="H207" i="3"/>
  <c r="G207" i="3"/>
  <c r="F207" i="3"/>
  <c r="E207" i="3"/>
  <c r="H190" i="3"/>
  <c r="G190" i="3"/>
  <c r="F190" i="3"/>
  <c r="H182" i="3"/>
  <c r="G182" i="3"/>
  <c r="F182" i="3"/>
  <c r="E182" i="3"/>
  <c r="H167" i="3"/>
  <c r="G167" i="3"/>
  <c r="F167" i="3"/>
  <c r="H159" i="3"/>
  <c r="G159" i="3"/>
  <c r="F159" i="3"/>
  <c r="H142" i="3"/>
  <c r="G142" i="3"/>
  <c r="F142" i="3"/>
  <c r="H134" i="3"/>
  <c r="G134" i="3"/>
  <c r="F134" i="3"/>
  <c r="H119" i="3"/>
  <c r="G119" i="3"/>
  <c r="F119" i="3"/>
  <c r="H111" i="3"/>
  <c r="G111" i="3"/>
  <c r="F111" i="3"/>
  <c r="G94" i="3"/>
  <c r="F94" i="3"/>
  <c r="G86" i="3"/>
  <c r="F86" i="3"/>
  <c r="H69" i="3"/>
  <c r="G69" i="3"/>
  <c r="F69" i="3"/>
  <c r="H61" i="3"/>
  <c r="G61" i="3"/>
  <c r="F61" i="3"/>
  <c r="H44" i="3"/>
  <c r="G44" i="3"/>
  <c r="F44" i="3"/>
  <c r="E44" i="3"/>
  <c r="H36" i="3"/>
  <c r="G36" i="3"/>
  <c r="F36" i="3"/>
  <c r="E36" i="3"/>
  <c r="E372" i="3" l="1"/>
  <c r="E94" i="3"/>
  <c r="E159" i="3"/>
  <c r="E69" i="3"/>
  <c r="E134" i="3"/>
  <c r="E295" i="3"/>
  <c r="E61" i="3"/>
  <c r="E119" i="3"/>
  <c r="E366" i="3"/>
  <c r="E435" i="3"/>
  <c r="E86" i="3"/>
  <c r="E111" i="3"/>
  <c r="E142" i="3"/>
  <c r="E167" i="3"/>
  <c r="E393" i="3"/>
  <c r="F449" i="3"/>
</calcChain>
</file>

<file path=xl/sharedStrings.xml><?xml version="1.0" encoding="utf-8"?>
<sst xmlns="http://schemas.openxmlformats.org/spreadsheetml/2006/main" count="1165" uniqueCount="352">
  <si>
    <t>Załącznik 2 - Formularz rozeznania rynku w celu oszacowania wartości zamówienia.</t>
  </si>
  <si>
    <t>Prosimy o oszacowanie wartości rynkowej Zamówienia dla każdej wybranej przez Wykonawcę Części Zamówienia. Wybrać można dowolną liczbę Części ze wszystkich dostępnych (21).</t>
  </si>
  <si>
    <t>W ramach wyceny danej Części Zamówienia prosimy o wycenę i określenie wszystkich pozycji w niej zawartych. Przykładowo, jeśli dana część składa się z 1 etapu dla dróg powiatowych i 2 etapów dla dróg wojewódzkich tabela zawierać będzie 6 wierszy (etapy "a" i "b"). Prosimy o wycenę każdej z pozycji.</t>
  </si>
  <si>
    <t>Dane Wykonawcy:</t>
  </si>
  <si>
    <t xml:space="preserve">Nazwa: </t>
  </si>
  <si>
    <t xml:space="preserve">Adres: </t>
  </si>
  <si>
    <t xml:space="preserve">NIP: </t>
  </si>
  <si>
    <t>Osoba do kontaktu:</t>
  </si>
  <si>
    <t xml:space="preserve">Dane kontaktowe (telefon, e-mail): </t>
  </si>
  <si>
    <t>Zgodnie z treścią Przedmiotu Zamówienia (opisanego w Załączniku nr 1) w celu rozeznania rynku dla oszacowania wartości zamówienia na aktualizację danych geodezyjnych dla pasa drogowego dróg wojewódzkich i powiatowych w bazie ewidencji gruntów i budynków Województwa Zachodniopomorskiego szacowana wartość zamówienia wynosi:</t>
  </si>
  <si>
    <t>WARTOŚC ZAMÓWIENIA OSZACOWANIA PRZEZ WYKONAWCĘ</t>
  </si>
  <si>
    <t>Nazwa Części Zamówienia</t>
  </si>
  <si>
    <t>Część 1</t>
  </si>
  <si>
    <t>Nazwa powiatu</t>
  </si>
  <si>
    <t>Powiat białogardzki</t>
  </si>
  <si>
    <t>Teryt powiatu</t>
  </si>
  <si>
    <t>Numer Etapu w ramach podziału dróg</t>
  </si>
  <si>
    <t>Numer Etapu w całości Zamówienia</t>
  </si>
  <si>
    <t>Proponowana cena [brutto]</t>
  </si>
  <si>
    <t>Proponowany termin realizacji zadania (w miesiącach)</t>
  </si>
  <si>
    <t>Drogi powiatowe</t>
  </si>
  <si>
    <t>1-P-1a</t>
  </si>
  <si>
    <t>1-P-1b</t>
  </si>
  <si>
    <t>Wartości muszą zostać określone przez Wykonawcę po przeprowadzeniu etapu 1a</t>
  </si>
  <si>
    <t>2-P-2a</t>
  </si>
  <si>
    <t>2-P-2b</t>
  </si>
  <si>
    <t>Wartości muszą zostać określone przez Wykonawcę po przeprowadzeniu etapu 2a</t>
  </si>
  <si>
    <t>ŁĄCZNIE</t>
  </si>
  <si>
    <t>Drogi wojewódzkie</t>
  </si>
  <si>
    <t>1-W-1a</t>
  </si>
  <si>
    <t>1-W-1b</t>
  </si>
  <si>
    <t>1-W-2a</t>
  </si>
  <si>
    <t>1-W-2b</t>
  </si>
  <si>
    <t>Część 2</t>
  </si>
  <si>
    <t>Powiat choszczeński</t>
  </si>
  <si>
    <t>2-P-1a</t>
  </si>
  <si>
    <t>2-P-1b</t>
  </si>
  <si>
    <t>2-P-3a</t>
  </si>
  <si>
    <t>2-P-3b</t>
  </si>
  <si>
    <t>Wartości muszą zostać określone przez Wykonawcę po przeprowadzeniu etapu 3a</t>
  </si>
  <si>
    <t>2-P-4a</t>
  </si>
  <si>
    <t>2-P-4b</t>
  </si>
  <si>
    <t>Wartości muszą zostać określone przez Wykonawcę po przeprowadzeniu etapu 4a</t>
  </si>
  <si>
    <t>2-P-5a</t>
  </si>
  <si>
    <t>2-P-5b</t>
  </si>
  <si>
    <t>Wartości muszą zostać określone przez Wykonawcę po przeprowadzeniu etapu 5a</t>
  </si>
  <si>
    <t>2-W-1a</t>
  </si>
  <si>
    <t>2-W-1b</t>
  </si>
  <si>
    <t>2-W-2a</t>
  </si>
  <si>
    <t>2-W-2b</t>
  </si>
  <si>
    <t>2-W-3a</t>
  </si>
  <si>
    <t>2-W-3b</t>
  </si>
  <si>
    <t>Część 3</t>
  </si>
  <si>
    <t>Powiat drawski</t>
  </si>
  <si>
    <t>3-P-1a</t>
  </si>
  <si>
    <t>Do określenia przez Wykonawcę w ramach analizy</t>
  </si>
  <si>
    <t>3-P-1b</t>
  </si>
  <si>
    <t>3-P-2a</t>
  </si>
  <si>
    <t>3-P-2b</t>
  </si>
  <si>
    <t>3-P-3a</t>
  </si>
  <si>
    <t>3-P-3b</t>
  </si>
  <si>
    <t>3-P-4a</t>
  </si>
  <si>
    <t>3-P-4b</t>
  </si>
  <si>
    <t>3-P-5a</t>
  </si>
  <si>
    <t>3-P-5b</t>
  </si>
  <si>
    <t>-</t>
  </si>
  <si>
    <t>3-W-1a</t>
  </si>
  <si>
    <t>3-W-1b</t>
  </si>
  <si>
    <t>3-W-2a</t>
  </si>
  <si>
    <t>3-W-2b</t>
  </si>
  <si>
    <t>3-W-3a</t>
  </si>
  <si>
    <t>3-W-3b</t>
  </si>
  <si>
    <t>Część 4</t>
  </si>
  <si>
    <t>Powiat goleniowski</t>
  </si>
  <si>
    <t>4-P-1a</t>
  </si>
  <si>
    <t>4-P-1b</t>
  </si>
  <si>
    <t>4-P-2a</t>
  </si>
  <si>
    <t>4-P-2b</t>
  </si>
  <si>
    <t>4-P-3a</t>
  </si>
  <si>
    <t>4-P-3b</t>
  </si>
  <si>
    <t>4-P-4a</t>
  </si>
  <si>
    <t>4-P-4b</t>
  </si>
  <si>
    <t>4-P-5a</t>
  </si>
  <si>
    <t>4-P-5b</t>
  </si>
  <si>
    <t>4-W-1a</t>
  </si>
  <si>
    <t>4-W-1b</t>
  </si>
  <si>
    <t>4-W-2a</t>
  </si>
  <si>
    <t>4-W-2b</t>
  </si>
  <si>
    <t>4-W-3a</t>
  </si>
  <si>
    <t>4-W-3b</t>
  </si>
  <si>
    <t>Część 5</t>
  </si>
  <si>
    <t>Powiat gryficki</t>
  </si>
  <si>
    <t>5-P-1a</t>
  </si>
  <si>
    <t>5-P-1b</t>
  </si>
  <si>
    <t>5-P-2a</t>
  </si>
  <si>
    <t>5-P-2b</t>
  </si>
  <si>
    <t>5-P-3a</t>
  </si>
  <si>
    <t>5-P-3b</t>
  </si>
  <si>
    <t>5-P-4a</t>
  </si>
  <si>
    <t>5-P-4b</t>
  </si>
  <si>
    <t>5-W-1a</t>
  </si>
  <si>
    <t>5-W-1b</t>
  </si>
  <si>
    <t>5-W-2a</t>
  </si>
  <si>
    <t>5-W-2b</t>
  </si>
  <si>
    <t>5-W-3a</t>
  </si>
  <si>
    <t>5-W-3b</t>
  </si>
  <si>
    <t>Część 6</t>
  </si>
  <si>
    <t>Powiat gryfiński</t>
  </si>
  <si>
    <t>6-P-1a</t>
  </si>
  <si>
    <t>6-P-1b</t>
  </si>
  <si>
    <t>6-P-2a</t>
  </si>
  <si>
    <t>6-P-2b</t>
  </si>
  <si>
    <t>6-W-1a</t>
  </si>
  <si>
    <t>6-W-1b</t>
  </si>
  <si>
    <t>6-W-2a</t>
  </si>
  <si>
    <t>6-W-2b</t>
  </si>
  <si>
    <t>6-W-3a</t>
  </si>
  <si>
    <t>6-W-3b</t>
  </si>
  <si>
    <t>Część 7</t>
  </si>
  <si>
    <t>Powiat kamieński</t>
  </si>
  <si>
    <t>7-P-1a</t>
  </si>
  <si>
    <t>7-P-1b</t>
  </si>
  <si>
    <t>7-P-2a</t>
  </si>
  <si>
    <t>7-P-2b</t>
  </si>
  <si>
    <t>7-P-3a</t>
  </si>
  <si>
    <t>7-P-3b</t>
  </si>
  <si>
    <t>9-W-1a</t>
  </si>
  <si>
    <t>9-W-1b</t>
  </si>
  <si>
    <t>Część 8</t>
  </si>
  <si>
    <t>Powiat kołobrzeski</t>
  </si>
  <si>
    <t>8-P-1a</t>
  </si>
  <si>
    <t>8-P-1b</t>
  </si>
  <si>
    <t>8-P-2a</t>
  </si>
  <si>
    <t>8-P-2b</t>
  </si>
  <si>
    <t>8-P-3a</t>
  </si>
  <si>
    <t>8-P-3b</t>
  </si>
  <si>
    <t>8-P-4a</t>
  </si>
  <si>
    <t>8-P-4b</t>
  </si>
  <si>
    <t>8-P-5a</t>
  </si>
  <si>
    <t>8-P-5b</t>
  </si>
  <si>
    <t>Część 9</t>
  </si>
  <si>
    <t>Powiat koszaliński</t>
  </si>
  <si>
    <t>9-P-1a</t>
  </si>
  <si>
    <t>9-P-1b</t>
  </si>
  <si>
    <t>9-P-2a</t>
  </si>
  <si>
    <t>9-P-2b</t>
  </si>
  <si>
    <t>9-P-3a</t>
  </si>
  <si>
    <t>9-P-3b</t>
  </si>
  <si>
    <t>9-P-4a</t>
  </si>
  <si>
    <t>9-P-4b</t>
  </si>
  <si>
    <t>9-P-5a</t>
  </si>
  <si>
    <t>9-P-5b</t>
  </si>
  <si>
    <t>9-W-2a</t>
  </si>
  <si>
    <t>9-W-2b</t>
  </si>
  <si>
    <t>9-W-3a</t>
  </si>
  <si>
    <t>9-W-3b</t>
  </si>
  <si>
    <t>Część 10</t>
  </si>
  <si>
    <t>Powiat łobeski</t>
  </si>
  <si>
    <t>10-P-1a</t>
  </si>
  <si>
    <t>10-P-1b</t>
  </si>
  <si>
    <t>10-P-2a</t>
  </si>
  <si>
    <t>10-P-2b</t>
  </si>
  <si>
    <t>10-P-3a</t>
  </si>
  <si>
    <t>10-P-3b</t>
  </si>
  <si>
    <t>10-W-1a</t>
  </si>
  <si>
    <t>10-W-1b</t>
  </si>
  <si>
    <t>Część 11</t>
  </si>
  <si>
    <t>Powiat myśliborski</t>
  </si>
  <si>
    <t>11-P-1a</t>
  </si>
  <si>
    <t>11-P-1b</t>
  </si>
  <si>
    <t>11-P-2a</t>
  </si>
  <si>
    <t>11-P-2b</t>
  </si>
  <si>
    <t>11-P-3a</t>
  </si>
  <si>
    <t>11-P-3b</t>
  </si>
  <si>
    <t>11-P-4a</t>
  </si>
  <si>
    <t>11-P-4b</t>
  </si>
  <si>
    <t>11-P-5a</t>
  </si>
  <si>
    <t>11-P-5b</t>
  </si>
  <si>
    <t>11-W-1a</t>
  </si>
  <si>
    <t>11-W-1b</t>
  </si>
  <si>
    <t>11-W-2a</t>
  </si>
  <si>
    <t>11-W-2b</t>
  </si>
  <si>
    <t>11-W-3a</t>
  </si>
  <si>
    <t>11-W-3b</t>
  </si>
  <si>
    <t>Część 12</t>
  </si>
  <si>
    <t>Powiat policki</t>
  </si>
  <si>
    <t>12-P-1a</t>
  </si>
  <si>
    <t>12-P-1b</t>
  </si>
  <si>
    <t>12-P-2a</t>
  </si>
  <si>
    <t>12-P-2b</t>
  </si>
  <si>
    <t>12-P-3a</t>
  </si>
  <si>
    <t>12-P-3b</t>
  </si>
  <si>
    <t>12-P-4a</t>
  </si>
  <si>
    <t>12-P-4b</t>
  </si>
  <si>
    <t>12-W-1a</t>
  </si>
  <si>
    <t>12-W-1b</t>
  </si>
  <si>
    <t>12-W-2a</t>
  </si>
  <si>
    <t>12-W-2b</t>
  </si>
  <si>
    <t>12-W-3a</t>
  </si>
  <si>
    <t>12-W-3b</t>
  </si>
  <si>
    <t>Część 13</t>
  </si>
  <si>
    <t>Powiat pyrzycki</t>
  </si>
  <si>
    <t>13-P-1a</t>
  </si>
  <si>
    <t>13-P-1b</t>
  </si>
  <si>
    <t>13-P-2a</t>
  </si>
  <si>
    <t>13-P-2b</t>
  </si>
  <si>
    <t>13-P-3a</t>
  </si>
  <si>
    <t>13-P-3b</t>
  </si>
  <si>
    <t>13-W-1a</t>
  </si>
  <si>
    <t>13-W-1b</t>
  </si>
  <si>
    <t>13-W-2a</t>
  </si>
  <si>
    <t>13-W-2b</t>
  </si>
  <si>
    <t>Część 14</t>
  </si>
  <si>
    <t>Powiat sławieński</t>
  </si>
  <si>
    <t>14-P-1a</t>
  </si>
  <si>
    <t>14-P-1b</t>
  </si>
  <si>
    <t>14-P-2a</t>
  </si>
  <si>
    <t>14-P-2b</t>
  </si>
  <si>
    <t>14-P-3a</t>
  </si>
  <si>
    <t>14-P-3b</t>
  </si>
  <si>
    <t>14-P-4a</t>
  </si>
  <si>
    <t>14-P-4b</t>
  </si>
  <si>
    <t>14-W-1a</t>
  </si>
  <si>
    <t>14-W-1b</t>
  </si>
  <si>
    <t>14-W-2a</t>
  </si>
  <si>
    <t>14-W-2b</t>
  </si>
  <si>
    <t>14-W-3a</t>
  </si>
  <si>
    <t>14-W-3b</t>
  </si>
  <si>
    <t>Część 15</t>
  </si>
  <si>
    <t>Powiat stargardzki</t>
  </si>
  <si>
    <t>15-P-1a</t>
  </si>
  <si>
    <t>15-P-1b</t>
  </si>
  <si>
    <t>15-W-1a</t>
  </si>
  <si>
    <t>15-W-1b</t>
  </si>
  <si>
    <t>Część 16</t>
  </si>
  <si>
    <t>Powiat szczecinecki</t>
  </si>
  <si>
    <t>16-P-1a</t>
  </si>
  <si>
    <t>16-P-1b</t>
  </si>
  <si>
    <t>16-P-2a</t>
  </si>
  <si>
    <t>16-P-2b</t>
  </si>
  <si>
    <t>16-W-1a</t>
  </si>
  <si>
    <t>16-W-1b</t>
  </si>
  <si>
    <t>16-W-2a</t>
  </si>
  <si>
    <t>16-W-2b</t>
  </si>
  <si>
    <t>Część 17</t>
  </si>
  <si>
    <t>Powiat świdwiński</t>
  </si>
  <si>
    <t>17-P-1a</t>
  </si>
  <si>
    <t>Dane do analizy Wykonawcy</t>
  </si>
  <si>
    <t>17-P-1b</t>
  </si>
  <si>
    <t>17-W-1a</t>
  </si>
  <si>
    <t>17-W-1b</t>
  </si>
  <si>
    <t>Część 18</t>
  </si>
  <si>
    <t>Powiat wałecki</t>
  </si>
  <si>
    <t>18-P-1a</t>
  </si>
  <si>
    <t>18-P-1b</t>
  </si>
  <si>
    <t>18-P-2a</t>
  </si>
  <si>
    <t>18-P-2b</t>
  </si>
  <si>
    <t>18-P-3a</t>
  </si>
  <si>
    <t>18-P-3b</t>
  </si>
  <si>
    <t>18-P-4a</t>
  </si>
  <si>
    <t>18-P-4b</t>
  </si>
  <si>
    <t>18-P-5a</t>
  </si>
  <si>
    <t>18-P-5b</t>
  </si>
  <si>
    <t>18-W-1a</t>
  </si>
  <si>
    <t>18-W-1b</t>
  </si>
  <si>
    <t>18-W-2a</t>
  </si>
  <si>
    <t>18-W-2b</t>
  </si>
  <si>
    <t>Część 19</t>
  </si>
  <si>
    <t>Miasto Koszalin</t>
  </si>
  <si>
    <t>19-P-1a</t>
  </si>
  <si>
    <t>19-W-1a</t>
  </si>
  <si>
    <t>Część 20</t>
  </si>
  <si>
    <t>Miasto Świnoujście</t>
  </si>
  <si>
    <t>20-P-1a</t>
  </si>
  <si>
    <t>Do analizy Wykonawcy</t>
  </si>
  <si>
    <t>20-P-1b</t>
  </si>
  <si>
    <t>20-W-1a</t>
  </si>
  <si>
    <t>20-W-1b</t>
  </si>
  <si>
    <t>Część 21</t>
  </si>
  <si>
    <t>Miasto Szczecin</t>
  </si>
  <si>
    <t>21-P-1a</t>
  </si>
  <si>
    <t>21-P-1b</t>
  </si>
  <si>
    <t>Dodatkowe informacji od Wykonawcy:</t>
  </si>
  <si>
    <t>1.</t>
  </si>
  <si>
    <t>2.</t>
  </si>
  <si>
    <t>Klasyfikacja objęcia Zamówieniem podstawowy/opcjonalny</t>
  </si>
  <si>
    <t>Powierzchnia etapu</t>
  </si>
  <si>
    <t>Liczba działek ewidencyjnych</t>
  </si>
  <si>
    <t>Liczba punktów granicznych</t>
  </si>
  <si>
    <t>W tym liczba punktów granicznych niespełniająca wymaganych dokładności</t>
  </si>
  <si>
    <t>Cena [brutto] za punkt graniczny 
[Wymagana do przeliczenia niepełnych Opcji]</t>
  </si>
  <si>
    <t>Opcjonalny</t>
  </si>
  <si>
    <t>Podstawowy</t>
  </si>
  <si>
    <t>1-W-3a</t>
  </si>
  <si>
    <t>1-W-3b</t>
  </si>
  <si>
    <t>6-P-3a</t>
  </si>
  <si>
    <t>6-P-3b</t>
  </si>
  <si>
    <t>6-P-4a</t>
  </si>
  <si>
    <t>6-P-4b</t>
  </si>
  <si>
    <t>13-P-4a</t>
  </si>
  <si>
    <t>13-P-4b</t>
  </si>
  <si>
    <t>13-P-5a</t>
  </si>
  <si>
    <t>13-P-5b</t>
  </si>
  <si>
    <t>13-W-3a</t>
  </si>
  <si>
    <t>13-W-3b</t>
  </si>
  <si>
    <t>~2339
Dokładna wartość do oszacowania przez Wykonawcę prac</t>
  </si>
  <si>
    <t>15-P-2a</t>
  </si>
  <si>
    <t>~1606
Dokładna wartość do oszacowania przez Wykonawcę prac</t>
  </si>
  <si>
    <t>15-P-2b</t>
  </si>
  <si>
    <t>15-P-3a</t>
  </si>
  <si>
    <t>~2043
Dokładna wartość do oszacowania przez Wykonawcę prac</t>
  </si>
  <si>
    <t>15-P-3b</t>
  </si>
  <si>
    <t>15-P-4a</t>
  </si>
  <si>
    <t>~1581
Dokładna wartość do oszacowania przez Wykonawcę prac</t>
  </si>
  <si>
    <t>15-P-4b</t>
  </si>
  <si>
    <t>~469
Dokładna wartość do oszacowania przez Wykonawcę prac</t>
  </si>
  <si>
    <t>15-W-2a</t>
  </si>
  <si>
    <t>~632
Dokładna wartość do oszacowania przez Wykonawcę prac</t>
  </si>
  <si>
    <t>15-W-2b</t>
  </si>
  <si>
    <t>17-P-2a</t>
  </si>
  <si>
    <t>17-P-2b</t>
  </si>
  <si>
    <t>17-W-2a</t>
  </si>
  <si>
    <t>17-W-2b</t>
  </si>
  <si>
    <t>20-P-2a</t>
  </si>
  <si>
    <t>20-P-2b</t>
  </si>
  <si>
    <t>20-P-3a</t>
  </si>
  <si>
    <t>20-P-3b</t>
  </si>
  <si>
    <t>20-P-4a</t>
  </si>
  <si>
    <t>20-P-4b</t>
  </si>
  <si>
    <t>20-P-5a</t>
  </si>
  <si>
    <t>20-P-5b</t>
  </si>
  <si>
    <t>20-W-2a</t>
  </si>
  <si>
    <t>20-W-2b</t>
  </si>
  <si>
    <t>21-W-1a</t>
  </si>
  <si>
    <t>21-W-1b</t>
  </si>
  <si>
    <t>6-P-5a</t>
  </si>
  <si>
    <t>6-P-5b</t>
  </si>
  <si>
    <t>7-P-4a</t>
  </si>
  <si>
    <t>7-P-4b</t>
  </si>
  <si>
    <t>16-P-3a</t>
  </si>
  <si>
    <t>16-P-3b</t>
  </si>
  <si>
    <t>16-P-4a</t>
  </si>
  <si>
    <t>16-P-4b</t>
  </si>
  <si>
    <t>17-P-3a</t>
  </si>
  <si>
    <t>17-P-3b</t>
  </si>
  <si>
    <t>17-P-4a</t>
  </si>
  <si>
    <t>17-P-4b</t>
  </si>
  <si>
    <t>17-P-5a</t>
  </si>
  <si>
    <t>17-P-5b</t>
  </si>
  <si>
    <t>17-W-3a</t>
  </si>
  <si>
    <t>17-W-3b</t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</si>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</sst>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000"/>
    <numFmt numFmtId="166" formatCode="0.0000"/>
    <numFmt numFmtId="167" formatCode="#,##0.000"/>
    <numFmt numFmtId="168" formatCode="_-* #,##0_-;\-* #,##0_-;_-* &quot;-&quot;??_-;_-@_-"/>
  </numFmts>
  <fonts count="2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u/>
      <sz val="11"/>
      <color theme="1"/>
      <name val="Aptos Narrow"/>
      <family val="2"/>
      <scheme val="minor"/>
    </font>
    <font>
      <b/>
      <u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rgb="FFFFFFFF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0"/>
      <name val="Aptos Narrow"/>
      <family val="2"/>
      <charset val="238"/>
      <scheme val="minor"/>
    </font>
    <font>
      <sz val="9"/>
      <color theme="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238"/>
    </font>
    <font>
      <sz val="10"/>
      <name val="Aptos Narrow"/>
      <family val="2"/>
      <charset val="238"/>
      <scheme val="minor"/>
    </font>
    <font>
      <sz val="11"/>
      <name val="Aptos Narrow"/>
      <family val="2"/>
      <charset val="1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A5C9E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3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18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165" fontId="7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168" fontId="7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7" fillId="0" borderId="0" xfId="0" applyNumberFormat="1" applyFont="1" applyAlignment="1">
      <alignment horizontal="center" vertical="center"/>
    </xf>
    <xf numFmtId="168" fontId="7" fillId="0" borderId="2" xfId="1" applyNumberFormat="1" applyFont="1" applyBorder="1" applyAlignment="1">
      <alignment horizontal="center" vertical="center" wrapText="1"/>
    </xf>
    <xf numFmtId="168" fontId="7" fillId="0" borderId="4" xfId="1" applyNumberFormat="1" applyFont="1" applyBorder="1" applyAlignment="1">
      <alignment horizontal="center" vertical="center" wrapText="1"/>
    </xf>
    <xf numFmtId="0" fontId="20" fillId="0" borderId="1" xfId="0" applyFont="1" applyBorder="1"/>
    <xf numFmtId="0" fontId="11" fillId="4" borderId="1" xfId="0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 wrapText="1"/>
    </xf>
    <xf numFmtId="1" fontId="19" fillId="0" borderId="5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68" fontId="7" fillId="0" borderId="2" xfId="1" applyNumberFormat="1" applyFont="1" applyBorder="1" applyAlignment="1">
      <alignment horizontal="center" vertical="center" wrapText="1"/>
    </xf>
    <xf numFmtId="168" fontId="7" fillId="0" borderId="4" xfId="1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B7AB-5AF5-4106-8826-E6FB355DB691}">
  <dimension ref="A1:K488"/>
  <sheetViews>
    <sheetView showGridLines="0" tabSelected="1" topLeftCell="A441" zoomScaleNormal="100" workbookViewId="0">
      <selection activeCell="H451" sqref="H451"/>
    </sheetView>
  </sheetViews>
  <sheetFormatPr defaultColWidth="8.75" defaultRowHeight="14.25"/>
  <cols>
    <col min="1" max="1" width="8.125" style="41" customWidth="1"/>
    <col min="2" max="2" width="10.75" style="41" customWidth="1"/>
    <col min="3" max="3" width="13" style="41" customWidth="1"/>
    <col min="4" max="4" width="7.125" style="41" customWidth="1"/>
    <col min="5" max="5" width="13.5" style="41" customWidth="1"/>
    <col min="6" max="6" width="12.625" style="41" customWidth="1"/>
    <col min="7" max="7" width="15.375" style="41" customWidth="1"/>
    <col min="8" max="10" width="24.375" style="41" customWidth="1"/>
    <col min="11" max="11" width="33.375" style="41" customWidth="1"/>
    <col min="12" max="16384" width="8.75" style="41"/>
  </cols>
  <sheetData>
    <row r="1" spans="1:10" ht="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3" spans="1:10">
      <c r="A3" s="41" t="s">
        <v>1</v>
      </c>
    </row>
    <row r="4" spans="1:10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</row>
    <row r="5" spans="1:10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0" ht="15.7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ht="15.75">
      <c r="A8" s="57" t="s">
        <v>4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ht="15.75">
      <c r="A9" s="57" t="s">
        <v>5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ht="15.75">
      <c r="A10" s="57" t="s">
        <v>6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15.75">
      <c r="A11" s="58" t="s">
        <v>7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ht="15.75">
      <c r="A12" s="57" t="s">
        <v>8</v>
      </c>
      <c r="B12" s="57"/>
      <c r="C12" s="57"/>
      <c r="D12" s="57"/>
      <c r="E12" s="57"/>
      <c r="F12" s="57"/>
      <c r="G12" s="57"/>
      <c r="H12" s="57"/>
      <c r="I12" s="57"/>
      <c r="J12" s="57"/>
    </row>
    <row r="13" spans="1:10" ht="15.75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5.75">
      <c r="A14" s="44" t="s">
        <v>282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5.75">
      <c r="A15" s="43" t="s">
        <v>283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15.75">
      <c r="A16" s="43" t="s">
        <v>284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11" ht="15.7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1" ht="15.75">
      <c r="A18" s="52" t="s">
        <v>9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1">
      <c r="A19" s="42"/>
      <c r="B19" s="42"/>
      <c r="C19" s="42"/>
      <c r="D19" s="42"/>
      <c r="E19" s="42"/>
      <c r="F19" s="42"/>
      <c r="G19" s="42"/>
      <c r="H19" s="42"/>
      <c r="I19" s="42"/>
      <c r="J19" s="42"/>
    </row>
    <row r="21" spans="1:11">
      <c r="A21" s="59" t="s">
        <v>11</v>
      </c>
      <c r="B21" s="59"/>
      <c r="C21" s="59"/>
      <c r="D21" s="59"/>
      <c r="E21" s="59"/>
      <c r="F21" s="74" t="s">
        <v>12</v>
      </c>
      <c r="G21" s="74"/>
      <c r="H21" s="74"/>
      <c r="I21" s="60" t="s">
        <v>10</v>
      </c>
      <c r="J21" s="60"/>
      <c r="K21" s="60"/>
    </row>
    <row r="22" spans="1:11">
      <c r="A22" s="59" t="s">
        <v>13</v>
      </c>
      <c r="B22" s="59"/>
      <c r="C22" s="59"/>
      <c r="D22" s="59"/>
      <c r="E22" s="59"/>
      <c r="F22" s="71" t="s">
        <v>14</v>
      </c>
      <c r="G22" s="71"/>
      <c r="H22" s="71"/>
      <c r="I22" s="60"/>
      <c r="J22" s="60"/>
      <c r="K22" s="60"/>
    </row>
    <row r="23" spans="1:11">
      <c r="A23" s="59" t="s">
        <v>15</v>
      </c>
      <c r="B23" s="59"/>
      <c r="C23" s="59"/>
      <c r="D23" s="59"/>
      <c r="E23" s="59"/>
      <c r="F23" s="72">
        <v>3201</v>
      </c>
      <c r="G23" s="72"/>
      <c r="H23" s="72"/>
      <c r="I23" s="60"/>
      <c r="J23" s="60"/>
      <c r="K23" s="60"/>
    </row>
    <row r="24" spans="1:11" ht="60">
      <c r="A24" s="13" t="s">
        <v>16</v>
      </c>
      <c r="B24" s="1" t="s">
        <v>17</v>
      </c>
      <c r="C24" s="59" t="s">
        <v>285</v>
      </c>
      <c r="D24" s="59"/>
      <c r="E24" s="1" t="s">
        <v>286</v>
      </c>
      <c r="F24" s="1" t="s">
        <v>287</v>
      </c>
      <c r="G24" s="1" t="s">
        <v>288</v>
      </c>
      <c r="H24" s="1" t="s">
        <v>289</v>
      </c>
      <c r="I24" s="60"/>
      <c r="J24" s="60"/>
      <c r="K24" s="60"/>
    </row>
    <row r="25" spans="1:11" ht="26.1" customHeight="1">
      <c r="A25" s="84" t="s">
        <v>20</v>
      </c>
      <c r="B25" s="85"/>
      <c r="C25" s="85"/>
      <c r="D25" s="85"/>
      <c r="E25" s="85"/>
      <c r="F25" s="85"/>
      <c r="G25" s="85"/>
      <c r="H25" s="99"/>
      <c r="I25" s="14" t="s">
        <v>18</v>
      </c>
      <c r="J25" s="14" t="s">
        <v>19</v>
      </c>
      <c r="K25" s="14" t="s">
        <v>290</v>
      </c>
    </row>
    <row r="26" spans="1:11" ht="26.1" customHeight="1">
      <c r="A26" s="62">
        <v>1</v>
      </c>
      <c r="B26" s="2" t="s">
        <v>21</v>
      </c>
      <c r="C26" s="53" t="s">
        <v>291</v>
      </c>
      <c r="D26" s="53"/>
      <c r="E26" s="63">
        <v>68.145799999999994</v>
      </c>
      <c r="F26" s="87">
        <v>1607</v>
      </c>
      <c r="G26" s="31">
        <v>1607</v>
      </c>
      <c r="H26" s="31">
        <v>619</v>
      </c>
      <c r="I26" s="4"/>
      <c r="J26" s="4"/>
      <c r="K26" s="4"/>
    </row>
    <row r="27" spans="1:11" ht="26.1" customHeight="1">
      <c r="A27" s="62"/>
      <c r="B27" s="2" t="s">
        <v>22</v>
      </c>
      <c r="C27" s="53" t="s">
        <v>291</v>
      </c>
      <c r="D27" s="53"/>
      <c r="E27" s="63"/>
      <c r="F27" s="88"/>
      <c r="G27" s="78" t="s">
        <v>23</v>
      </c>
      <c r="H27" s="79"/>
      <c r="I27" s="9"/>
      <c r="J27" s="9"/>
      <c r="K27" s="9"/>
    </row>
    <row r="28" spans="1:11" ht="26.1" customHeight="1">
      <c r="A28" s="62">
        <v>2</v>
      </c>
      <c r="B28" s="5" t="s">
        <v>24</v>
      </c>
      <c r="C28" s="53" t="s">
        <v>291</v>
      </c>
      <c r="D28" s="53"/>
      <c r="E28" s="63">
        <v>91.379900000000006</v>
      </c>
      <c r="F28" s="89">
        <v>3019</v>
      </c>
      <c r="G28" s="31">
        <v>3019</v>
      </c>
      <c r="H28" s="31">
        <v>1485</v>
      </c>
      <c r="I28" s="4"/>
      <c r="J28" s="4"/>
      <c r="K28" s="4"/>
    </row>
    <row r="29" spans="1:11" ht="26.1" customHeight="1">
      <c r="A29" s="62"/>
      <c r="B29" s="5" t="s">
        <v>25</v>
      </c>
      <c r="C29" s="53" t="s">
        <v>291</v>
      </c>
      <c r="D29" s="53"/>
      <c r="E29" s="63"/>
      <c r="F29" s="90"/>
      <c r="G29" s="78" t="s">
        <v>26</v>
      </c>
      <c r="H29" s="79"/>
      <c r="I29" s="9"/>
      <c r="J29" s="9"/>
      <c r="K29" s="9"/>
    </row>
    <row r="30" spans="1:11" ht="26.1" customHeight="1">
      <c r="A30" s="62">
        <v>3</v>
      </c>
      <c r="B30" s="5" t="s">
        <v>37</v>
      </c>
      <c r="C30" s="53" t="s">
        <v>291</v>
      </c>
      <c r="D30" s="53"/>
      <c r="E30" s="113">
        <v>80.77</v>
      </c>
      <c r="F30" s="89">
        <v>2781</v>
      </c>
      <c r="G30" s="31">
        <v>2781</v>
      </c>
      <c r="H30" s="31">
        <v>1344</v>
      </c>
      <c r="I30" s="4"/>
      <c r="J30" s="4"/>
      <c r="K30" s="4"/>
    </row>
    <row r="31" spans="1:11" ht="26.1" customHeight="1">
      <c r="A31" s="62"/>
      <c r="B31" s="5" t="s">
        <v>38</v>
      </c>
      <c r="C31" s="53" t="s">
        <v>291</v>
      </c>
      <c r="D31" s="53"/>
      <c r="E31" s="114"/>
      <c r="F31" s="90"/>
      <c r="G31" s="78" t="s">
        <v>39</v>
      </c>
      <c r="H31" s="79"/>
      <c r="I31" s="9"/>
      <c r="J31" s="9"/>
      <c r="K31" s="9"/>
    </row>
    <row r="32" spans="1:11" ht="26.1" customHeight="1">
      <c r="A32" s="62">
        <v>4</v>
      </c>
      <c r="B32" s="5" t="s">
        <v>40</v>
      </c>
      <c r="C32" s="53" t="s">
        <v>291</v>
      </c>
      <c r="D32" s="53"/>
      <c r="E32" s="113">
        <v>43.19</v>
      </c>
      <c r="F32" s="89">
        <v>1227</v>
      </c>
      <c r="G32" s="31">
        <v>1227</v>
      </c>
      <c r="H32" s="31">
        <v>928</v>
      </c>
      <c r="I32" s="4"/>
      <c r="J32" s="4"/>
      <c r="K32" s="4"/>
    </row>
    <row r="33" spans="1:11" ht="26.1" customHeight="1">
      <c r="A33" s="62"/>
      <c r="B33" s="5" t="s">
        <v>41</v>
      </c>
      <c r="C33" s="53" t="s">
        <v>291</v>
      </c>
      <c r="D33" s="53"/>
      <c r="E33" s="114"/>
      <c r="F33" s="90"/>
      <c r="G33" s="78" t="s">
        <v>42</v>
      </c>
      <c r="H33" s="79"/>
      <c r="I33" s="9"/>
      <c r="J33" s="9"/>
      <c r="K33" s="9"/>
    </row>
    <row r="34" spans="1:11" ht="26.1" customHeight="1">
      <c r="A34" s="62">
        <v>5</v>
      </c>
      <c r="B34" s="5" t="s">
        <v>43</v>
      </c>
      <c r="C34" s="111" t="s">
        <v>292</v>
      </c>
      <c r="D34" s="112"/>
      <c r="E34" s="113">
        <v>46.601100000000002</v>
      </c>
      <c r="F34" s="89">
        <v>1330</v>
      </c>
      <c r="G34" s="31">
        <v>1330</v>
      </c>
      <c r="H34" s="31">
        <v>695</v>
      </c>
      <c r="I34" s="4"/>
      <c r="J34" s="4"/>
      <c r="K34" s="4"/>
    </row>
    <row r="35" spans="1:11" ht="26.1" customHeight="1">
      <c r="A35" s="62"/>
      <c r="B35" s="5" t="s">
        <v>44</v>
      </c>
      <c r="C35" s="111" t="s">
        <v>292</v>
      </c>
      <c r="D35" s="112"/>
      <c r="E35" s="114"/>
      <c r="F35" s="90"/>
      <c r="G35" s="78" t="s">
        <v>45</v>
      </c>
      <c r="H35" s="79"/>
      <c r="I35" s="9"/>
      <c r="J35" s="9"/>
      <c r="K35" s="9"/>
    </row>
    <row r="36" spans="1:11" ht="26.1" customHeight="1">
      <c r="A36" s="73" t="s">
        <v>27</v>
      </c>
      <c r="B36" s="73"/>
      <c r="C36" s="73"/>
      <c r="D36" s="73"/>
      <c r="E36" s="3">
        <f>SUM(E26:E35)</f>
        <v>330.08680000000004</v>
      </c>
      <c r="F36" s="6">
        <f t="shared" ref="F36:H36" si="0">SUM(F26:F35)</f>
        <v>9964</v>
      </c>
      <c r="G36" s="6">
        <f t="shared" si="0"/>
        <v>9964</v>
      </c>
      <c r="H36" s="6">
        <f t="shared" si="0"/>
        <v>5071</v>
      </c>
      <c r="I36" s="6"/>
      <c r="J36" s="6"/>
      <c r="K36" s="6"/>
    </row>
    <row r="37" spans="1:11" ht="26.1" customHeight="1">
      <c r="A37" s="115" t="s">
        <v>28</v>
      </c>
      <c r="B37" s="116"/>
      <c r="C37" s="116"/>
      <c r="D37" s="116"/>
      <c r="E37" s="116"/>
      <c r="F37" s="116"/>
      <c r="G37" s="116"/>
      <c r="H37" s="117"/>
      <c r="I37" s="49"/>
      <c r="J37" s="49"/>
      <c r="K37" s="49"/>
    </row>
    <row r="38" spans="1:11" ht="26.1" customHeight="1">
      <c r="A38" s="62">
        <v>1</v>
      </c>
      <c r="B38" s="2" t="s">
        <v>29</v>
      </c>
      <c r="C38" s="53" t="s">
        <v>291</v>
      </c>
      <c r="D38" s="53"/>
      <c r="E38" s="63">
        <v>44.550699999999999</v>
      </c>
      <c r="F38" s="82">
        <v>64</v>
      </c>
      <c r="G38" s="31">
        <v>1177</v>
      </c>
      <c r="H38" s="31">
        <v>648</v>
      </c>
      <c r="I38" s="4"/>
      <c r="J38" s="4"/>
      <c r="K38" s="4"/>
    </row>
    <row r="39" spans="1:11" ht="26.1" customHeight="1">
      <c r="A39" s="62"/>
      <c r="B39" s="2" t="s">
        <v>30</v>
      </c>
      <c r="C39" s="53" t="s">
        <v>291</v>
      </c>
      <c r="D39" s="53"/>
      <c r="E39" s="63"/>
      <c r="F39" s="83"/>
      <c r="G39" s="78" t="s">
        <v>23</v>
      </c>
      <c r="H39" s="79"/>
      <c r="I39" s="9"/>
      <c r="J39" s="9"/>
      <c r="K39" s="9"/>
    </row>
    <row r="40" spans="1:11" ht="26.1" customHeight="1">
      <c r="A40" s="62">
        <v>2</v>
      </c>
      <c r="B40" s="5" t="s">
        <v>31</v>
      </c>
      <c r="C40" s="111" t="s">
        <v>292</v>
      </c>
      <c r="D40" s="112"/>
      <c r="E40" s="63">
        <v>39.671100000000003</v>
      </c>
      <c r="F40" s="82">
        <v>36</v>
      </c>
      <c r="G40" s="31">
        <v>1138</v>
      </c>
      <c r="H40" s="31">
        <v>479</v>
      </c>
      <c r="I40" s="4"/>
      <c r="J40" s="4"/>
      <c r="K40" s="4"/>
    </row>
    <row r="41" spans="1:11" ht="26.1" customHeight="1">
      <c r="A41" s="62"/>
      <c r="B41" s="5" t="s">
        <v>32</v>
      </c>
      <c r="C41" s="111" t="s">
        <v>292</v>
      </c>
      <c r="D41" s="112"/>
      <c r="E41" s="63"/>
      <c r="F41" s="83"/>
      <c r="G41" s="78" t="s">
        <v>26</v>
      </c>
      <c r="H41" s="79"/>
      <c r="I41" s="9"/>
      <c r="J41" s="9"/>
      <c r="K41" s="9"/>
    </row>
    <row r="42" spans="1:11" ht="26.1" customHeight="1">
      <c r="A42" s="62">
        <v>3</v>
      </c>
      <c r="B42" s="5" t="s">
        <v>293</v>
      </c>
      <c r="C42" s="53" t="s">
        <v>291</v>
      </c>
      <c r="D42" s="53"/>
      <c r="E42" s="97">
        <v>28.3096</v>
      </c>
      <c r="F42" s="82">
        <v>18</v>
      </c>
      <c r="G42" s="31">
        <v>1064</v>
      </c>
      <c r="H42" s="31">
        <v>672</v>
      </c>
      <c r="I42" s="4"/>
      <c r="J42" s="4"/>
      <c r="K42" s="4"/>
    </row>
    <row r="43" spans="1:11" ht="26.1" customHeight="1">
      <c r="A43" s="62"/>
      <c r="B43" s="5" t="s">
        <v>294</v>
      </c>
      <c r="C43" s="53" t="s">
        <v>291</v>
      </c>
      <c r="D43" s="53"/>
      <c r="E43" s="98"/>
      <c r="F43" s="83"/>
      <c r="G43" s="78" t="s">
        <v>39</v>
      </c>
      <c r="H43" s="79"/>
      <c r="I43" s="9"/>
      <c r="J43" s="9"/>
      <c r="K43" s="9"/>
    </row>
    <row r="44" spans="1:11" ht="26.1" customHeight="1">
      <c r="A44" s="73" t="s">
        <v>27</v>
      </c>
      <c r="B44" s="73"/>
      <c r="C44" s="73"/>
      <c r="D44" s="73"/>
      <c r="E44" s="3">
        <f>SUM(E38:E43)</f>
        <v>112.5314</v>
      </c>
      <c r="F44" s="6">
        <f>SUM(F38:F43)</f>
        <v>118</v>
      </c>
      <c r="G44" s="6">
        <f>SUM(G38:G43)</f>
        <v>3379</v>
      </c>
      <c r="H44" s="6">
        <f>SUM(H38:H43)</f>
        <v>1799</v>
      </c>
      <c r="I44" s="6"/>
      <c r="J44" s="6"/>
      <c r="K44" s="6"/>
    </row>
    <row r="45" spans="1:11" ht="26.1" customHeight="1">
      <c r="A45" s="7"/>
      <c r="B45" s="7"/>
      <c r="C45" s="7"/>
      <c r="D45" s="7"/>
      <c r="E45" s="8"/>
      <c r="F45" s="8"/>
      <c r="G45" s="8"/>
      <c r="H45" s="8"/>
      <c r="I45" s="8"/>
      <c r="J45" s="8"/>
      <c r="K45" s="8"/>
    </row>
    <row r="46" spans="1:11" ht="26.1" customHeight="1">
      <c r="A46" s="59" t="s">
        <v>11</v>
      </c>
      <c r="B46" s="59"/>
      <c r="C46" s="59"/>
      <c r="D46" s="59"/>
      <c r="E46" s="59"/>
      <c r="F46" s="74" t="s">
        <v>33</v>
      </c>
      <c r="G46" s="74"/>
      <c r="H46" s="74"/>
      <c r="I46" s="60" t="s">
        <v>10</v>
      </c>
      <c r="J46" s="60"/>
      <c r="K46" s="60"/>
    </row>
    <row r="47" spans="1:11" ht="26.1" customHeight="1">
      <c r="A47" s="59" t="s">
        <v>13</v>
      </c>
      <c r="B47" s="59"/>
      <c r="C47" s="59"/>
      <c r="D47" s="59"/>
      <c r="E47" s="59"/>
      <c r="F47" s="71" t="s">
        <v>34</v>
      </c>
      <c r="G47" s="71"/>
      <c r="H47" s="71"/>
      <c r="I47" s="60"/>
      <c r="J47" s="60"/>
      <c r="K47" s="60"/>
    </row>
    <row r="48" spans="1:11" ht="26.1" customHeight="1">
      <c r="A48" s="59" t="s">
        <v>15</v>
      </c>
      <c r="B48" s="59"/>
      <c r="C48" s="59"/>
      <c r="D48" s="59"/>
      <c r="E48" s="59"/>
      <c r="F48" s="72">
        <v>3202</v>
      </c>
      <c r="G48" s="72"/>
      <c r="H48" s="72"/>
      <c r="I48" s="60"/>
      <c r="J48" s="60"/>
      <c r="K48" s="60"/>
    </row>
    <row r="49" spans="1:11" ht="60">
      <c r="A49" s="13" t="s">
        <v>16</v>
      </c>
      <c r="B49" s="1" t="s">
        <v>17</v>
      </c>
      <c r="C49" s="59" t="s">
        <v>285</v>
      </c>
      <c r="D49" s="59"/>
      <c r="E49" s="1" t="s">
        <v>286</v>
      </c>
      <c r="F49" s="1" t="s">
        <v>287</v>
      </c>
      <c r="G49" s="1" t="s">
        <v>288</v>
      </c>
      <c r="H49" s="1" t="s">
        <v>289</v>
      </c>
      <c r="I49" s="60"/>
      <c r="J49" s="60"/>
      <c r="K49" s="60"/>
    </row>
    <row r="50" spans="1:11" ht="26.1" customHeight="1">
      <c r="A50" s="61" t="s">
        <v>20</v>
      </c>
      <c r="B50" s="61"/>
      <c r="C50" s="61"/>
      <c r="D50" s="61"/>
      <c r="E50" s="61"/>
      <c r="F50" s="61"/>
      <c r="G50" s="61"/>
      <c r="H50" s="61"/>
      <c r="I50" s="14" t="s">
        <v>18</v>
      </c>
      <c r="J50" s="14" t="s">
        <v>19</v>
      </c>
      <c r="K50" s="14" t="s">
        <v>290</v>
      </c>
    </row>
    <row r="51" spans="1:11" ht="26.1" customHeight="1">
      <c r="A51" s="62">
        <v>1</v>
      </c>
      <c r="B51" s="2" t="s">
        <v>35</v>
      </c>
      <c r="C51" s="53" t="s">
        <v>291</v>
      </c>
      <c r="D51" s="53"/>
      <c r="E51" s="63">
        <v>136.82319999999996</v>
      </c>
      <c r="F51" s="82">
        <v>96</v>
      </c>
      <c r="G51" s="27">
        <v>3499</v>
      </c>
      <c r="H51" s="17">
        <v>2029</v>
      </c>
      <c r="I51" s="17"/>
      <c r="J51" s="17"/>
      <c r="K51" s="17"/>
    </row>
    <row r="52" spans="1:11" ht="26.1" customHeight="1">
      <c r="A52" s="62"/>
      <c r="B52" s="2" t="s">
        <v>36</v>
      </c>
      <c r="C52" s="53" t="s">
        <v>291</v>
      </c>
      <c r="D52" s="53"/>
      <c r="E52" s="63"/>
      <c r="F52" s="83"/>
      <c r="G52" s="78" t="s">
        <v>23</v>
      </c>
      <c r="H52" s="79"/>
      <c r="I52" s="9"/>
      <c r="J52" s="9"/>
      <c r="K52" s="9"/>
    </row>
    <row r="53" spans="1:11" ht="26.1" customHeight="1">
      <c r="A53" s="62">
        <v>2</v>
      </c>
      <c r="B53" s="2" t="s">
        <v>24</v>
      </c>
      <c r="C53" s="53" t="s">
        <v>291</v>
      </c>
      <c r="D53" s="53"/>
      <c r="E53" s="63">
        <v>145.84550000000004</v>
      </c>
      <c r="F53" s="82">
        <v>102</v>
      </c>
      <c r="G53" s="27">
        <v>3582</v>
      </c>
      <c r="H53" s="17">
        <v>2090</v>
      </c>
      <c r="I53" s="17"/>
      <c r="J53" s="17"/>
      <c r="K53" s="17"/>
    </row>
    <row r="54" spans="1:11" ht="26.1" customHeight="1">
      <c r="A54" s="62"/>
      <c r="B54" s="2" t="s">
        <v>25</v>
      </c>
      <c r="C54" s="53" t="s">
        <v>291</v>
      </c>
      <c r="D54" s="53"/>
      <c r="E54" s="63"/>
      <c r="F54" s="83"/>
      <c r="G54" s="78" t="s">
        <v>26</v>
      </c>
      <c r="H54" s="79"/>
      <c r="I54" s="9"/>
      <c r="J54" s="9"/>
      <c r="K54" s="9"/>
    </row>
    <row r="55" spans="1:11" ht="26.1" customHeight="1">
      <c r="A55" s="62">
        <v>3</v>
      </c>
      <c r="B55" s="2" t="s">
        <v>37</v>
      </c>
      <c r="C55" s="53" t="s">
        <v>292</v>
      </c>
      <c r="D55" s="53"/>
      <c r="E55" s="63">
        <v>51.713599999999992</v>
      </c>
      <c r="F55" s="82">
        <v>38</v>
      </c>
      <c r="G55" s="27">
        <v>1379</v>
      </c>
      <c r="H55" s="17">
        <v>941</v>
      </c>
      <c r="I55" s="17"/>
      <c r="J55" s="17"/>
      <c r="K55" s="17"/>
    </row>
    <row r="56" spans="1:11" ht="26.1" customHeight="1">
      <c r="A56" s="62"/>
      <c r="B56" s="2" t="s">
        <v>38</v>
      </c>
      <c r="C56" s="53" t="s">
        <v>292</v>
      </c>
      <c r="D56" s="53"/>
      <c r="E56" s="63"/>
      <c r="F56" s="83"/>
      <c r="G56" s="78" t="s">
        <v>39</v>
      </c>
      <c r="H56" s="79"/>
      <c r="I56" s="9"/>
      <c r="J56" s="9"/>
      <c r="K56" s="9"/>
    </row>
    <row r="57" spans="1:11" ht="26.1" customHeight="1">
      <c r="A57" s="62">
        <v>4</v>
      </c>
      <c r="B57" s="2" t="s">
        <v>40</v>
      </c>
      <c r="C57" s="53" t="s">
        <v>291</v>
      </c>
      <c r="D57" s="53"/>
      <c r="E57" s="63">
        <v>112.04229999999998</v>
      </c>
      <c r="F57" s="82">
        <v>60</v>
      </c>
      <c r="G57" s="27">
        <v>2439</v>
      </c>
      <c r="H57" s="17">
        <v>1784</v>
      </c>
      <c r="I57" s="17"/>
      <c r="J57" s="17"/>
      <c r="K57" s="17"/>
    </row>
    <row r="58" spans="1:11" ht="26.1" customHeight="1">
      <c r="A58" s="62"/>
      <c r="B58" s="2" t="s">
        <v>41</v>
      </c>
      <c r="C58" s="53" t="s">
        <v>291</v>
      </c>
      <c r="D58" s="53"/>
      <c r="E58" s="63"/>
      <c r="F58" s="83"/>
      <c r="G58" s="78" t="s">
        <v>42</v>
      </c>
      <c r="H58" s="79"/>
      <c r="I58" s="9"/>
      <c r="J58" s="9"/>
      <c r="K58" s="9"/>
    </row>
    <row r="59" spans="1:11" ht="26.1" customHeight="1">
      <c r="A59" s="62">
        <v>5</v>
      </c>
      <c r="B59" s="2" t="s">
        <v>43</v>
      </c>
      <c r="C59" s="53" t="s">
        <v>291</v>
      </c>
      <c r="D59" s="53"/>
      <c r="E59" s="63">
        <v>165.70039999999995</v>
      </c>
      <c r="F59" s="82">
        <v>100</v>
      </c>
      <c r="G59" s="27">
        <v>5005</v>
      </c>
      <c r="H59" s="17">
        <v>2891</v>
      </c>
      <c r="I59" s="17"/>
      <c r="J59" s="17"/>
      <c r="K59" s="17"/>
    </row>
    <row r="60" spans="1:11" ht="26.1" customHeight="1">
      <c r="A60" s="62"/>
      <c r="B60" s="2" t="s">
        <v>44</v>
      </c>
      <c r="C60" s="53" t="s">
        <v>291</v>
      </c>
      <c r="D60" s="53"/>
      <c r="E60" s="63"/>
      <c r="F60" s="83"/>
      <c r="G60" s="78" t="s">
        <v>45</v>
      </c>
      <c r="H60" s="79"/>
      <c r="I60" s="9"/>
      <c r="J60" s="9"/>
      <c r="K60" s="9"/>
    </row>
    <row r="61" spans="1:11" ht="26.1" customHeight="1">
      <c r="A61" s="73" t="s">
        <v>27</v>
      </c>
      <c r="B61" s="73"/>
      <c r="C61" s="73"/>
      <c r="D61" s="73"/>
      <c r="E61" s="3">
        <f>SUM(E51:E60)</f>
        <v>612.12499999999989</v>
      </c>
      <c r="F61" s="6">
        <f>SUM(F51:F60)</f>
        <v>396</v>
      </c>
      <c r="G61" s="6">
        <f>SUM(G51:G59)</f>
        <v>15904</v>
      </c>
      <c r="H61" s="6">
        <f>SUM(H51:H59)</f>
        <v>9735</v>
      </c>
      <c r="I61" s="6"/>
      <c r="J61" s="6"/>
      <c r="K61" s="6"/>
    </row>
    <row r="62" spans="1:11" ht="26.1" customHeight="1">
      <c r="A62" s="61" t="s">
        <v>28</v>
      </c>
      <c r="B62" s="61"/>
      <c r="C62" s="61"/>
      <c r="D62" s="61"/>
      <c r="E62" s="61"/>
      <c r="F62" s="61"/>
      <c r="G62" s="61"/>
      <c r="H62" s="61"/>
      <c r="I62" s="19"/>
      <c r="J62" s="19"/>
      <c r="K62" s="19"/>
    </row>
    <row r="63" spans="1:11" ht="26.1" customHeight="1">
      <c r="A63" s="62">
        <v>1</v>
      </c>
      <c r="B63" s="2" t="s">
        <v>46</v>
      </c>
      <c r="C63" s="53" t="s">
        <v>291</v>
      </c>
      <c r="D63" s="53"/>
      <c r="E63" s="63">
        <v>121.55060000000002</v>
      </c>
      <c r="F63" s="82">
        <v>67</v>
      </c>
      <c r="G63" s="27">
        <v>2501</v>
      </c>
      <c r="H63" s="17">
        <v>1342</v>
      </c>
      <c r="I63" s="17"/>
      <c r="J63" s="17"/>
      <c r="K63" s="17"/>
    </row>
    <row r="64" spans="1:11" ht="26.1" customHeight="1">
      <c r="A64" s="62"/>
      <c r="B64" s="2" t="s">
        <v>47</v>
      </c>
      <c r="C64" s="53" t="s">
        <v>291</v>
      </c>
      <c r="D64" s="53"/>
      <c r="E64" s="63"/>
      <c r="F64" s="83"/>
      <c r="G64" s="78" t="s">
        <v>23</v>
      </c>
      <c r="H64" s="79"/>
      <c r="I64" s="9"/>
      <c r="J64" s="9"/>
      <c r="K64" s="9"/>
    </row>
    <row r="65" spans="1:11" ht="26.1" customHeight="1">
      <c r="A65" s="62">
        <v>2</v>
      </c>
      <c r="B65" s="2" t="s">
        <v>48</v>
      </c>
      <c r="C65" s="53" t="s">
        <v>292</v>
      </c>
      <c r="D65" s="53"/>
      <c r="E65" s="63">
        <v>53.256500000000003</v>
      </c>
      <c r="F65" s="82">
        <v>33</v>
      </c>
      <c r="G65" s="27">
        <v>1240</v>
      </c>
      <c r="H65" s="17">
        <v>778</v>
      </c>
      <c r="I65" s="17"/>
      <c r="J65" s="17"/>
      <c r="K65" s="17"/>
    </row>
    <row r="66" spans="1:11" ht="26.1" customHeight="1">
      <c r="A66" s="62"/>
      <c r="B66" s="2" t="s">
        <v>49</v>
      </c>
      <c r="C66" s="53" t="s">
        <v>292</v>
      </c>
      <c r="D66" s="53"/>
      <c r="E66" s="63"/>
      <c r="F66" s="83"/>
      <c r="G66" s="78" t="s">
        <v>26</v>
      </c>
      <c r="H66" s="79"/>
      <c r="I66" s="9"/>
      <c r="J66" s="9"/>
      <c r="K66" s="9"/>
    </row>
    <row r="67" spans="1:11" ht="26.1" customHeight="1">
      <c r="A67" s="62">
        <v>3</v>
      </c>
      <c r="B67" s="2" t="s">
        <v>50</v>
      </c>
      <c r="C67" s="53" t="s">
        <v>291</v>
      </c>
      <c r="D67" s="53"/>
      <c r="E67" s="63">
        <v>35.175700000000006</v>
      </c>
      <c r="F67" s="82">
        <v>18</v>
      </c>
      <c r="G67" s="27">
        <v>1102</v>
      </c>
      <c r="H67" s="17">
        <v>510</v>
      </c>
      <c r="I67" s="17"/>
      <c r="J67" s="17"/>
      <c r="K67" s="17"/>
    </row>
    <row r="68" spans="1:11" ht="26.1" customHeight="1">
      <c r="A68" s="62"/>
      <c r="B68" s="2" t="s">
        <v>51</v>
      </c>
      <c r="C68" s="53" t="s">
        <v>291</v>
      </c>
      <c r="D68" s="53"/>
      <c r="E68" s="63"/>
      <c r="F68" s="83"/>
      <c r="G68" s="78" t="s">
        <v>39</v>
      </c>
      <c r="H68" s="79"/>
      <c r="I68" s="9"/>
      <c r="J68" s="9"/>
      <c r="K68" s="9"/>
    </row>
    <row r="69" spans="1:11" ht="26.1" customHeight="1">
      <c r="A69" s="73" t="s">
        <v>27</v>
      </c>
      <c r="B69" s="73"/>
      <c r="C69" s="73"/>
      <c r="D69" s="73"/>
      <c r="E69" s="3">
        <f>SUM(E63:E68)</f>
        <v>209.98280000000003</v>
      </c>
      <c r="F69" s="6">
        <f>SUM(F63:F68)</f>
        <v>118</v>
      </c>
      <c r="G69" s="6">
        <f>SUM(G63:G67)</f>
        <v>4843</v>
      </c>
      <c r="H69" s="6">
        <f>SUM(H63:H67)</f>
        <v>2630</v>
      </c>
      <c r="I69" s="6"/>
      <c r="J69" s="6"/>
      <c r="K69" s="6"/>
    </row>
    <row r="70" spans="1:11" ht="26.1" customHeight="1">
      <c r="A70" s="7"/>
      <c r="B70" s="7"/>
      <c r="C70" s="7"/>
      <c r="D70" s="7"/>
      <c r="E70" s="10"/>
      <c r="F70" s="8"/>
      <c r="G70" s="8"/>
      <c r="H70" s="8"/>
      <c r="I70" s="8"/>
      <c r="J70" s="8"/>
      <c r="K70" s="8"/>
    </row>
    <row r="71" spans="1:11" ht="26.1" customHeight="1">
      <c r="A71" s="59" t="s">
        <v>11</v>
      </c>
      <c r="B71" s="59"/>
      <c r="C71" s="59"/>
      <c r="D71" s="59"/>
      <c r="E71" s="59"/>
      <c r="F71" s="74" t="s">
        <v>52</v>
      </c>
      <c r="G71" s="74"/>
      <c r="H71" s="74"/>
      <c r="I71" s="60" t="s">
        <v>10</v>
      </c>
      <c r="J71" s="60"/>
      <c r="K71" s="60"/>
    </row>
    <row r="72" spans="1:11" ht="26.1" customHeight="1">
      <c r="A72" s="59" t="s">
        <v>13</v>
      </c>
      <c r="B72" s="59"/>
      <c r="C72" s="59"/>
      <c r="D72" s="59"/>
      <c r="E72" s="59"/>
      <c r="F72" s="71" t="s">
        <v>53</v>
      </c>
      <c r="G72" s="71"/>
      <c r="H72" s="71"/>
      <c r="I72" s="60"/>
      <c r="J72" s="60"/>
      <c r="K72" s="60"/>
    </row>
    <row r="73" spans="1:11" ht="26.1" customHeight="1">
      <c r="A73" s="59" t="s">
        <v>15</v>
      </c>
      <c r="B73" s="59"/>
      <c r="C73" s="59"/>
      <c r="D73" s="59"/>
      <c r="E73" s="59"/>
      <c r="F73" s="72">
        <v>3203</v>
      </c>
      <c r="G73" s="72"/>
      <c r="H73" s="72"/>
      <c r="I73" s="60"/>
      <c r="J73" s="60"/>
      <c r="K73" s="60"/>
    </row>
    <row r="74" spans="1:11" ht="60">
      <c r="A74" s="13" t="s">
        <v>16</v>
      </c>
      <c r="B74" s="1" t="s">
        <v>17</v>
      </c>
      <c r="C74" s="59" t="s">
        <v>285</v>
      </c>
      <c r="D74" s="59"/>
      <c r="E74" s="1" t="s">
        <v>286</v>
      </c>
      <c r="F74" s="1" t="s">
        <v>287</v>
      </c>
      <c r="G74" s="1" t="s">
        <v>288</v>
      </c>
      <c r="H74" s="1" t="s">
        <v>289</v>
      </c>
      <c r="I74" s="60"/>
      <c r="J74" s="60"/>
      <c r="K74" s="60"/>
    </row>
    <row r="75" spans="1:11" ht="26.1" customHeight="1">
      <c r="A75" s="61" t="s">
        <v>20</v>
      </c>
      <c r="B75" s="61"/>
      <c r="C75" s="61"/>
      <c r="D75" s="61"/>
      <c r="E75" s="61"/>
      <c r="F75" s="61"/>
      <c r="G75" s="61"/>
      <c r="H75" s="61"/>
      <c r="I75" s="14" t="s">
        <v>18</v>
      </c>
      <c r="J75" s="14" t="s">
        <v>19</v>
      </c>
      <c r="K75" s="14" t="s">
        <v>290</v>
      </c>
    </row>
    <row r="76" spans="1:11" ht="26.1" customHeight="1">
      <c r="A76" s="62">
        <v>1</v>
      </c>
      <c r="B76" s="2" t="s">
        <v>54</v>
      </c>
      <c r="C76" s="72" t="s">
        <v>291</v>
      </c>
      <c r="D76" s="72"/>
      <c r="E76" s="63">
        <v>105.04470000000003</v>
      </c>
      <c r="F76" s="107">
        <v>93</v>
      </c>
      <c r="G76" s="17">
        <v>2530</v>
      </c>
      <c r="H76" s="34" t="s">
        <v>55</v>
      </c>
      <c r="I76" s="34"/>
      <c r="J76" s="34"/>
      <c r="K76" s="34"/>
    </row>
    <row r="77" spans="1:11" ht="26.1" customHeight="1">
      <c r="A77" s="62"/>
      <c r="B77" s="2" t="s">
        <v>56</v>
      </c>
      <c r="C77" s="72" t="s">
        <v>291</v>
      </c>
      <c r="D77" s="72"/>
      <c r="E77" s="63"/>
      <c r="F77" s="108"/>
      <c r="G77" s="109" t="s">
        <v>23</v>
      </c>
      <c r="H77" s="110"/>
      <c r="I77" s="35"/>
      <c r="J77" s="35"/>
      <c r="K77" s="35"/>
    </row>
    <row r="78" spans="1:11" ht="26.1" customHeight="1">
      <c r="A78" s="62">
        <v>2</v>
      </c>
      <c r="B78" s="2" t="s">
        <v>57</v>
      </c>
      <c r="C78" s="72" t="s">
        <v>291</v>
      </c>
      <c r="D78" s="72"/>
      <c r="E78" s="63">
        <v>156.47370000000006</v>
      </c>
      <c r="F78" s="107">
        <v>80</v>
      </c>
      <c r="G78" s="17">
        <v>2599</v>
      </c>
      <c r="H78" s="34" t="s">
        <v>55</v>
      </c>
      <c r="I78" s="34"/>
      <c r="J78" s="34"/>
      <c r="K78" s="34"/>
    </row>
    <row r="79" spans="1:11" ht="26.1" customHeight="1">
      <c r="A79" s="62"/>
      <c r="B79" s="2" t="s">
        <v>58</v>
      </c>
      <c r="C79" s="72" t="s">
        <v>291</v>
      </c>
      <c r="D79" s="72"/>
      <c r="E79" s="63"/>
      <c r="F79" s="108"/>
      <c r="G79" s="109" t="s">
        <v>26</v>
      </c>
      <c r="H79" s="110"/>
      <c r="I79" s="35"/>
      <c r="J79" s="35"/>
      <c r="K79" s="35"/>
    </row>
    <row r="80" spans="1:11" ht="26.1" customHeight="1">
      <c r="A80" s="62">
        <v>3</v>
      </c>
      <c r="B80" s="2" t="s">
        <v>59</v>
      </c>
      <c r="C80" s="72" t="s">
        <v>291</v>
      </c>
      <c r="D80" s="72"/>
      <c r="E80" s="63">
        <v>126.40699999999997</v>
      </c>
      <c r="F80" s="107">
        <v>51</v>
      </c>
      <c r="G80" s="17">
        <v>2499</v>
      </c>
      <c r="H80" s="34" t="s">
        <v>55</v>
      </c>
      <c r="I80" s="34"/>
      <c r="J80" s="34"/>
      <c r="K80" s="34"/>
    </row>
    <row r="81" spans="1:11" ht="26.1" customHeight="1">
      <c r="A81" s="62"/>
      <c r="B81" s="2" t="s">
        <v>60</v>
      </c>
      <c r="C81" s="72" t="s">
        <v>291</v>
      </c>
      <c r="D81" s="72"/>
      <c r="E81" s="63"/>
      <c r="F81" s="108"/>
      <c r="G81" s="109" t="s">
        <v>39</v>
      </c>
      <c r="H81" s="110"/>
      <c r="I81" s="35"/>
      <c r="J81" s="35"/>
      <c r="K81" s="35"/>
    </row>
    <row r="82" spans="1:11" ht="26.1" customHeight="1">
      <c r="A82" s="62">
        <v>4</v>
      </c>
      <c r="B82" s="2" t="s">
        <v>61</v>
      </c>
      <c r="C82" s="72" t="s">
        <v>291</v>
      </c>
      <c r="D82" s="72"/>
      <c r="E82" s="63">
        <v>110.61629999999998</v>
      </c>
      <c r="F82" s="107">
        <v>45</v>
      </c>
      <c r="G82" s="17">
        <v>2378</v>
      </c>
      <c r="H82" s="34" t="s">
        <v>55</v>
      </c>
      <c r="I82" s="34"/>
      <c r="J82" s="34"/>
      <c r="K82" s="34"/>
    </row>
    <row r="83" spans="1:11" ht="26.1" customHeight="1">
      <c r="A83" s="62"/>
      <c r="B83" s="2" t="s">
        <v>62</v>
      </c>
      <c r="C83" s="72" t="s">
        <v>291</v>
      </c>
      <c r="D83" s="72"/>
      <c r="E83" s="63"/>
      <c r="F83" s="108"/>
      <c r="G83" s="109" t="s">
        <v>42</v>
      </c>
      <c r="H83" s="110"/>
      <c r="I83" s="35"/>
      <c r="J83" s="35"/>
      <c r="K83" s="35"/>
    </row>
    <row r="84" spans="1:11" ht="26.1" customHeight="1">
      <c r="A84" s="62">
        <v>5</v>
      </c>
      <c r="B84" s="2" t="s">
        <v>63</v>
      </c>
      <c r="C84" s="72" t="s">
        <v>292</v>
      </c>
      <c r="D84" s="72"/>
      <c r="E84" s="63">
        <v>51.088399999999993</v>
      </c>
      <c r="F84" s="107">
        <v>52</v>
      </c>
      <c r="G84" s="17">
        <v>1886</v>
      </c>
      <c r="H84" s="34" t="s">
        <v>55</v>
      </c>
      <c r="I84" s="34"/>
      <c r="J84" s="34"/>
      <c r="K84" s="34"/>
    </row>
    <row r="85" spans="1:11" ht="26.1" customHeight="1">
      <c r="A85" s="62"/>
      <c r="B85" s="2" t="s">
        <v>64</v>
      </c>
      <c r="C85" s="72" t="s">
        <v>292</v>
      </c>
      <c r="D85" s="72"/>
      <c r="E85" s="63"/>
      <c r="F85" s="108"/>
      <c r="G85" s="109" t="s">
        <v>45</v>
      </c>
      <c r="H85" s="110"/>
      <c r="I85" s="35"/>
      <c r="J85" s="35"/>
      <c r="K85" s="35"/>
    </row>
    <row r="86" spans="1:11" ht="26.1" customHeight="1">
      <c r="A86" s="73" t="s">
        <v>27</v>
      </c>
      <c r="B86" s="73"/>
      <c r="C86" s="73"/>
      <c r="D86" s="73"/>
      <c r="E86" s="3">
        <f>SUM(E76:E85)</f>
        <v>549.63010000000008</v>
      </c>
      <c r="F86" s="28">
        <f>SUM(F76:F85)</f>
        <v>321</v>
      </c>
      <c r="G86" s="28">
        <f>SUM(G76:G84)</f>
        <v>11892</v>
      </c>
      <c r="H86" s="34" t="s">
        <v>65</v>
      </c>
      <c r="I86" s="34"/>
      <c r="J86" s="34"/>
      <c r="K86" s="34"/>
    </row>
    <row r="87" spans="1:11" ht="26.1" customHeight="1">
      <c r="A87" s="61" t="s">
        <v>28</v>
      </c>
      <c r="B87" s="61"/>
      <c r="C87" s="61"/>
      <c r="D87" s="61"/>
      <c r="E87" s="61"/>
      <c r="F87" s="61"/>
      <c r="G87" s="93"/>
      <c r="H87" s="93"/>
      <c r="I87" s="22"/>
      <c r="J87" s="22"/>
      <c r="K87" s="22"/>
    </row>
    <row r="88" spans="1:11" ht="26.1" customHeight="1">
      <c r="A88" s="62">
        <v>1</v>
      </c>
      <c r="B88" s="2" t="s">
        <v>66</v>
      </c>
      <c r="C88" s="72" t="s">
        <v>291</v>
      </c>
      <c r="D88" s="72"/>
      <c r="E88" s="63">
        <v>114.31450000000004</v>
      </c>
      <c r="F88" s="82">
        <v>50</v>
      </c>
      <c r="G88" s="17">
        <v>2323</v>
      </c>
      <c r="H88" s="11" t="s">
        <v>55</v>
      </c>
      <c r="I88" s="11"/>
      <c r="J88" s="11"/>
      <c r="K88" s="11"/>
    </row>
    <row r="89" spans="1:11" ht="26.1" customHeight="1">
      <c r="A89" s="62"/>
      <c r="B89" s="2" t="s">
        <v>67</v>
      </c>
      <c r="C89" s="72" t="s">
        <v>291</v>
      </c>
      <c r="D89" s="72"/>
      <c r="E89" s="63"/>
      <c r="F89" s="83"/>
      <c r="G89" s="65" t="s">
        <v>23</v>
      </c>
      <c r="H89" s="65"/>
      <c r="I89" s="9"/>
      <c r="J89" s="9"/>
      <c r="K89" s="9"/>
    </row>
    <row r="90" spans="1:11" ht="26.1" customHeight="1">
      <c r="A90" s="62">
        <v>2</v>
      </c>
      <c r="B90" s="2" t="s">
        <v>68</v>
      </c>
      <c r="C90" s="72" t="s">
        <v>291</v>
      </c>
      <c r="D90" s="72"/>
      <c r="E90" s="63">
        <v>109.91320000000002</v>
      </c>
      <c r="F90" s="82">
        <v>33</v>
      </c>
      <c r="G90" s="17">
        <v>2603</v>
      </c>
      <c r="H90" s="11" t="s">
        <v>55</v>
      </c>
      <c r="I90" s="11"/>
      <c r="J90" s="11"/>
      <c r="K90" s="11"/>
    </row>
    <row r="91" spans="1:11" ht="26.1" customHeight="1">
      <c r="A91" s="62"/>
      <c r="B91" s="2" t="s">
        <v>69</v>
      </c>
      <c r="C91" s="72" t="s">
        <v>291</v>
      </c>
      <c r="D91" s="72"/>
      <c r="E91" s="63"/>
      <c r="F91" s="83"/>
      <c r="G91" s="65" t="s">
        <v>26</v>
      </c>
      <c r="H91" s="65"/>
      <c r="I91" s="9"/>
      <c r="J91" s="9"/>
      <c r="K91" s="9"/>
    </row>
    <row r="92" spans="1:11" ht="26.1" customHeight="1">
      <c r="A92" s="62">
        <v>3</v>
      </c>
      <c r="B92" s="2" t="s">
        <v>70</v>
      </c>
      <c r="C92" s="72" t="s">
        <v>292</v>
      </c>
      <c r="D92" s="72"/>
      <c r="E92" s="63">
        <v>20.697599999999998</v>
      </c>
      <c r="F92" s="82">
        <v>33</v>
      </c>
      <c r="G92" s="17">
        <v>809</v>
      </c>
      <c r="H92" s="11" t="s">
        <v>55</v>
      </c>
      <c r="I92" s="11"/>
      <c r="J92" s="11"/>
      <c r="K92" s="11"/>
    </row>
    <row r="93" spans="1:11" ht="26.1" customHeight="1">
      <c r="A93" s="62"/>
      <c r="B93" s="2" t="s">
        <v>71</v>
      </c>
      <c r="C93" s="72" t="s">
        <v>292</v>
      </c>
      <c r="D93" s="72"/>
      <c r="E93" s="63"/>
      <c r="F93" s="83"/>
      <c r="G93" s="65" t="s">
        <v>39</v>
      </c>
      <c r="H93" s="65"/>
      <c r="I93" s="9"/>
      <c r="J93" s="9"/>
      <c r="K93" s="9"/>
    </row>
    <row r="94" spans="1:11" ht="26.1" customHeight="1">
      <c r="A94" s="73" t="s">
        <v>27</v>
      </c>
      <c r="B94" s="73"/>
      <c r="C94" s="73"/>
      <c r="D94" s="73"/>
      <c r="E94" s="3">
        <f>SUM(E88:E92)</f>
        <v>244.92530000000005</v>
      </c>
      <c r="F94" s="6">
        <f t="shared" ref="F94" si="1">SUM(F88:F92)</f>
        <v>116</v>
      </c>
      <c r="G94" s="6">
        <f>SUM(G88:G92)</f>
        <v>5735</v>
      </c>
      <c r="H94" s="11" t="s">
        <v>65</v>
      </c>
      <c r="I94" s="11"/>
      <c r="J94" s="11"/>
      <c r="K94" s="11"/>
    </row>
    <row r="95" spans="1:11" ht="26.1" customHeight="1">
      <c r="A95" s="7"/>
      <c r="B95" s="7"/>
      <c r="C95" s="7"/>
      <c r="D95" s="7"/>
      <c r="E95" s="8"/>
      <c r="F95" s="8"/>
      <c r="G95" s="8"/>
      <c r="H95" s="8"/>
      <c r="I95" s="8"/>
      <c r="J95" s="8"/>
      <c r="K95" s="8"/>
    </row>
    <row r="96" spans="1:11" ht="26.1" customHeight="1">
      <c r="A96" s="59" t="s">
        <v>11</v>
      </c>
      <c r="B96" s="59"/>
      <c r="C96" s="59"/>
      <c r="D96" s="59"/>
      <c r="E96" s="59"/>
      <c r="F96" s="74" t="s">
        <v>72</v>
      </c>
      <c r="G96" s="74"/>
      <c r="H96" s="74"/>
      <c r="I96" s="60" t="s">
        <v>10</v>
      </c>
      <c r="J96" s="60"/>
      <c r="K96" s="60"/>
    </row>
    <row r="97" spans="1:11" ht="26.1" customHeight="1">
      <c r="A97" s="59" t="s">
        <v>13</v>
      </c>
      <c r="B97" s="59"/>
      <c r="C97" s="59"/>
      <c r="D97" s="59"/>
      <c r="E97" s="59"/>
      <c r="F97" s="71" t="s">
        <v>73</v>
      </c>
      <c r="G97" s="71"/>
      <c r="H97" s="71"/>
      <c r="I97" s="60"/>
      <c r="J97" s="60"/>
      <c r="K97" s="60"/>
    </row>
    <row r="98" spans="1:11" ht="26.1" customHeight="1">
      <c r="A98" s="59" t="s">
        <v>15</v>
      </c>
      <c r="B98" s="59"/>
      <c r="C98" s="59"/>
      <c r="D98" s="59"/>
      <c r="E98" s="59"/>
      <c r="F98" s="72">
        <v>3204</v>
      </c>
      <c r="G98" s="72"/>
      <c r="H98" s="72"/>
      <c r="I98" s="60"/>
      <c r="J98" s="60"/>
      <c r="K98" s="60"/>
    </row>
    <row r="99" spans="1:11" ht="60">
      <c r="A99" s="13" t="s">
        <v>16</v>
      </c>
      <c r="B99" s="1" t="s">
        <v>17</v>
      </c>
      <c r="C99" s="59" t="s">
        <v>285</v>
      </c>
      <c r="D99" s="59"/>
      <c r="E99" s="1" t="s">
        <v>286</v>
      </c>
      <c r="F99" s="1" t="s">
        <v>287</v>
      </c>
      <c r="G99" s="1" t="s">
        <v>288</v>
      </c>
      <c r="H99" s="1" t="s">
        <v>289</v>
      </c>
      <c r="I99" s="60"/>
      <c r="J99" s="60"/>
      <c r="K99" s="60"/>
    </row>
    <row r="100" spans="1:11" ht="26.1" customHeight="1">
      <c r="A100" s="84" t="s">
        <v>20</v>
      </c>
      <c r="B100" s="85"/>
      <c r="C100" s="85"/>
      <c r="D100" s="85"/>
      <c r="E100" s="85"/>
      <c r="F100" s="85"/>
      <c r="G100" s="85"/>
      <c r="H100" s="99"/>
      <c r="I100" s="14" t="s">
        <v>18</v>
      </c>
      <c r="J100" s="14" t="s">
        <v>19</v>
      </c>
      <c r="K100" s="14" t="s">
        <v>290</v>
      </c>
    </row>
    <row r="101" spans="1:11" ht="26.1" customHeight="1">
      <c r="A101" s="62">
        <v>1</v>
      </c>
      <c r="B101" s="2" t="s">
        <v>74</v>
      </c>
      <c r="C101" s="72" t="s">
        <v>291</v>
      </c>
      <c r="D101" s="72"/>
      <c r="E101" s="63">
        <v>212.96900000000014</v>
      </c>
      <c r="F101" s="82">
        <v>173</v>
      </c>
      <c r="G101" s="31">
        <v>6392</v>
      </c>
      <c r="H101" s="31">
        <v>3384</v>
      </c>
      <c r="I101" s="4"/>
      <c r="J101" s="4"/>
      <c r="K101" s="4"/>
    </row>
    <row r="102" spans="1:11" ht="26.1" customHeight="1">
      <c r="A102" s="62"/>
      <c r="B102" s="2" t="s">
        <v>75</v>
      </c>
      <c r="C102" s="72" t="s">
        <v>291</v>
      </c>
      <c r="D102" s="72"/>
      <c r="E102" s="63"/>
      <c r="F102" s="83"/>
      <c r="G102" s="78" t="s">
        <v>23</v>
      </c>
      <c r="H102" s="79"/>
      <c r="I102" s="9"/>
      <c r="J102" s="9"/>
      <c r="K102" s="9"/>
    </row>
    <row r="103" spans="1:11" ht="26.1" customHeight="1">
      <c r="A103" s="62">
        <v>2</v>
      </c>
      <c r="B103" s="2" t="s">
        <v>76</v>
      </c>
      <c r="C103" s="72" t="s">
        <v>291</v>
      </c>
      <c r="D103" s="72"/>
      <c r="E103" s="63">
        <v>121.40269999999998</v>
      </c>
      <c r="F103" s="82">
        <v>81</v>
      </c>
      <c r="G103" s="31">
        <v>3256</v>
      </c>
      <c r="H103" s="31">
        <v>1614</v>
      </c>
      <c r="I103" s="4"/>
      <c r="J103" s="4"/>
      <c r="K103" s="4"/>
    </row>
    <row r="104" spans="1:11" ht="26.1" customHeight="1">
      <c r="A104" s="62"/>
      <c r="B104" s="2" t="s">
        <v>77</v>
      </c>
      <c r="C104" s="72" t="s">
        <v>291</v>
      </c>
      <c r="D104" s="72"/>
      <c r="E104" s="63"/>
      <c r="F104" s="83"/>
      <c r="G104" s="78" t="s">
        <v>26</v>
      </c>
      <c r="H104" s="79"/>
      <c r="I104" s="9"/>
      <c r="J104" s="9"/>
      <c r="K104" s="9"/>
    </row>
    <row r="105" spans="1:11" ht="26.1" customHeight="1">
      <c r="A105" s="62">
        <v>3</v>
      </c>
      <c r="B105" s="2" t="s">
        <v>78</v>
      </c>
      <c r="C105" s="72" t="s">
        <v>291</v>
      </c>
      <c r="D105" s="72"/>
      <c r="E105" s="63">
        <v>164.9864</v>
      </c>
      <c r="F105" s="82">
        <v>127</v>
      </c>
      <c r="G105" s="31">
        <v>4868</v>
      </c>
      <c r="H105" s="31">
        <v>2567</v>
      </c>
      <c r="I105" s="4"/>
      <c r="J105" s="4"/>
      <c r="K105" s="4"/>
    </row>
    <row r="106" spans="1:11" ht="26.1" customHeight="1">
      <c r="A106" s="62"/>
      <c r="B106" s="2" t="s">
        <v>79</v>
      </c>
      <c r="C106" s="72" t="s">
        <v>291</v>
      </c>
      <c r="D106" s="72"/>
      <c r="E106" s="63"/>
      <c r="F106" s="83"/>
      <c r="G106" s="78" t="s">
        <v>39</v>
      </c>
      <c r="H106" s="79"/>
      <c r="I106" s="9"/>
      <c r="J106" s="9"/>
      <c r="K106" s="9"/>
    </row>
    <row r="107" spans="1:11" ht="26.1" customHeight="1">
      <c r="A107" s="62">
        <v>4</v>
      </c>
      <c r="B107" s="2" t="s">
        <v>80</v>
      </c>
      <c r="C107" s="72" t="s">
        <v>291</v>
      </c>
      <c r="D107" s="72"/>
      <c r="E107" s="63">
        <v>115.79019999999998</v>
      </c>
      <c r="F107" s="82">
        <v>73</v>
      </c>
      <c r="G107" s="31">
        <v>3501</v>
      </c>
      <c r="H107" s="31">
        <v>1677</v>
      </c>
      <c r="I107" s="4"/>
      <c r="J107" s="4"/>
      <c r="K107" s="4"/>
    </row>
    <row r="108" spans="1:11" ht="26.1" customHeight="1">
      <c r="A108" s="62"/>
      <c r="B108" s="2" t="s">
        <v>81</v>
      </c>
      <c r="C108" s="72" t="s">
        <v>291</v>
      </c>
      <c r="D108" s="72"/>
      <c r="E108" s="63"/>
      <c r="F108" s="83"/>
      <c r="G108" s="78" t="s">
        <v>42</v>
      </c>
      <c r="H108" s="79"/>
      <c r="I108" s="9"/>
      <c r="J108" s="9"/>
      <c r="K108" s="9"/>
    </row>
    <row r="109" spans="1:11" ht="26.1" customHeight="1">
      <c r="A109" s="62">
        <v>5</v>
      </c>
      <c r="B109" s="2" t="s">
        <v>82</v>
      </c>
      <c r="C109" s="72" t="s">
        <v>292</v>
      </c>
      <c r="D109" s="72"/>
      <c r="E109" s="63">
        <v>87.986999999999995</v>
      </c>
      <c r="F109" s="82">
        <v>69</v>
      </c>
      <c r="G109" s="31">
        <v>2697</v>
      </c>
      <c r="H109" s="31">
        <v>1540</v>
      </c>
      <c r="I109" s="4"/>
      <c r="J109" s="4"/>
      <c r="K109" s="4"/>
    </row>
    <row r="110" spans="1:11" ht="26.1" customHeight="1">
      <c r="A110" s="62"/>
      <c r="B110" s="2" t="s">
        <v>83</v>
      </c>
      <c r="C110" s="72" t="s">
        <v>292</v>
      </c>
      <c r="D110" s="72"/>
      <c r="E110" s="63"/>
      <c r="F110" s="83"/>
      <c r="G110" s="78" t="s">
        <v>45</v>
      </c>
      <c r="H110" s="79"/>
      <c r="I110" s="9"/>
      <c r="J110" s="9"/>
      <c r="K110" s="9"/>
    </row>
    <row r="111" spans="1:11" ht="26.1" customHeight="1">
      <c r="A111" s="73" t="s">
        <v>27</v>
      </c>
      <c r="B111" s="73"/>
      <c r="C111" s="73"/>
      <c r="D111" s="73"/>
      <c r="E111" s="3">
        <f>SUM(E101:E110)</f>
        <v>703.13530000000014</v>
      </c>
      <c r="F111" s="6">
        <f>SUM(F101:F110)</f>
        <v>523</v>
      </c>
      <c r="G111" s="6">
        <f>SUM(G101:G110)</f>
        <v>20714</v>
      </c>
      <c r="H111" s="6">
        <f>SUM(H101:H110)</f>
        <v>10782</v>
      </c>
      <c r="I111" s="6"/>
      <c r="J111" s="6"/>
      <c r="K111" s="6"/>
    </row>
    <row r="112" spans="1:11" ht="26.1" customHeight="1">
      <c r="A112" s="84" t="s">
        <v>28</v>
      </c>
      <c r="B112" s="85"/>
      <c r="C112" s="85"/>
      <c r="D112" s="85"/>
      <c r="E112" s="85"/>
      <c r="F112" s="85"/>
      <c r="G112" s="85"/>
      <c r="H112" s="99"/>
      <c r="I112" s="19"/>
      <c r="J112" s="19"/>
      <c r="K112" s="19"/>
    </row>
    <row r="113" spans="1:11" ht="26.1" customHeight="1">
      <c r="A113" s="62">
        <v>1</v>
      </c>
      <c r="B113" s="2" t="s">
        <v>84</v>
      </c>
      <c r="C113" s="72" t="s">
        <v>292</v>
      </c>
      <c r="D113" s="72"/>
      <c r="E113" s="63">
        <v>48.420699999999997</v>
      </c>
      <c r="F113" s="82">
        <v>57</v>
      </c>
      <c r="G113" s="6">
        <v>955</v>
      </c>
      <c r="H113" s="6">
        <v>241</v>
      </c>
      <c r="I113" s="6"/>
      <c r="J113" s="6"/>
      <c r="K113" s="6"/>
    </row>
    <row r="114" spans="1:11" ht="26.1" customHeight="1">
      <c r="A114" s="62"/>
      <c r="B114" s="2" t="s">
        <v>85</v>
      </c>
      <c r="C114" s="72" t="s">
        <v>292</v>
      </c>
      <c r="D114" s="72"/>
      <c r="E114" s="63"/>
      <c r="F114" s="83"/>
      <c r="G114" s="78" t="s">
        <v>23</v>
      </c>
      <c r="H114" s="79"/>
      <c r="I114" s="9"/>
      <c r="J114" s="9"/>
      <c r="K114" s="9"/>
    </row>
    <row r="115" spans="1:11" ht="26.1" customHeight="1">
      <c r="A115" s="62">
        <v>2</v>
      </c>
      <c r="B115" s="2" t="s">
        <v>86</v>
      </c>
      <c r="C115" s="72" t="s">
        <v>291</v>
      </c>
      <c r="D115" s="72"/>
      <c r="E115" s="63">
        <v>70.231699999999989</v>
      </c>
      <c r="F115" s="82">
        <v>51</v>
      </c>
      <c r="G115" s="6">
        <v>1740</v>
      </c>
      <c r="H115" s="6">
        <v>693</v>
      </c>
      <c r="I115" s="6"/>
      <c r="J115" s="6"/>
      <c r="K115" s="6"/>
    </row>
    <row r="116" spans="1:11" ht="26.1" customHeight="1">
      <c r="A116" s="62"/>
      <c r="B116" s="2" t="s">
        <v>87</v>
      </c>
      <c r="C116" s="72" t="s">
        <v>291</v>
      </c>
      <c r="D116" s="72"/>
      <c r="E116" s="63"/>
      <c r="F116" s="83"/>
      <c r="G116" s="78" t="s">
        <v>26</v>
      </c>
      <c r="H116" s="79"/>
      <c r="I116" s="9"/>
      <c r="J116" s="9"/>
      <c r="K116" s="9"/>
    </row>
    <row r="117" spans="1:11" ht="26.1" customHeight="1">
      <c r="A117" s="62">
        <v>3</v>
      </c>
      <c r="B117" s="2" t="s">
        <v>88</v>
      </c>
      <c r="C117" s="72" t="s">
        <v>291</v>
      </c>
      <c r="D117" s="72"/>
      <c r="E117" s="63">
        <v>69.290500000000009</v>
      </c>
      <c r="F117" s="82">
        <v>52</v>
      </c>
      <c r="G117" s="6">
        <v>1624</v>
      </c>
      <c r="H117" s="6">
        <v>1044</v>
      </c>
      <c r="I117" s="6"/>
      <c r="J117" s="6"/>
      <c r="K117" s="6"/>
    </row>
    <row r="118" spans="1:11" ht="26.1" customHeight="1">
      <c r="A118" s="62"/>
      <c r="B118" s="2" t="s">
        <v>89</v>
      </c>
      <c r="C118" s="72" t="s">
        <v>291</v>
      </c>
      <c r="D118" s="72"/>
      <c r="E118" s="63"/>
      <c r="F118" s="83"/>
      <c r="G118" s="78" t="s">
        <v>39</v>
      </c>
      <c r="H118" s="79"/>
      <c r="I118" s="9"/>
      <c r="J118" s="9"/>
      <c r="K118" s="9"/>
    </row>
    <row r="119" spans="1:11" ht="26.1" customHeight="1">
      <c r="A119" s="73" t="s">
        <v>27</v>
      </c>
      <c r="B119" s="73"/>
      <c r="C119" s="73"/>
      <c r="D119" s="73"/>
      <c r="E119" s="3">
        <f>SUM(E113:E118)</f>
        <v>187.94290000000001</v>
      </c>
      <c r="F119" s="6">
        <f>SUM(F113:F118)</f>
        <v>160</v>
      </c>
      <c r="G119" s="6">
        <f t="shared" ref="G119:H119" si="2">SUM(G113:G118)</f>
        <v>4319</v>
      </c>
      <c r="H119" s="6">
        <f t="shared" si="2"/>
        <v>1978</v>
      </c>
      <c r="I119" s="6"/>
      <c r="J119" s="6"/>
      <c r="K119" s="6"/>
    </row>
    <row r="120" spans="1:11" ht="26.1" customHeight="1">
      <c r="A120" s="7"/>
      <c r="B120" s="7"/>
      <c r="C120" s="7"/>
      <c r="D120" s="7"/>
      <c r="E120" s="8"/>
      <c r="F120" s="8"/>
      <c r="G120" s="8"/>
      <c r="H120" s="8"/>
      <c r="I120" s="8"/>
      <c r="J120" s="8"/>
      <c r="K120" s="8"/>
    </row>
    <row r="121" spans="1:11" ht="26.1" customHeight="1">
      <c r="A121" s="59" t="s">
        <v>11</v>
      </c>
      <c r="B121" s="59"/>
      <c r="C121" s="59"/>
      <c r="D121" s="59"/>
      <c r="E121" s="59"/>
      <c r="F121" s="74" t="s">
        <v>90</v>
      </c>
      <c r="G121" s="74"/>
      <c r="H121" s="74"/>
      <c r="I121" s="60" t="s">
        <v>10</v>
      </c>
      <c r="J121" s="60"/>
      <c r="K121" s="60"/>
    </row>
    <row r="122" spans="1:11" ht="26.1" customHeight="1">
      <c r="A122" s="59" t="s">
        <v>13</v>
      </c>
      <c r="B122" s="59"/>
      <c r="C122" s="59"/>
      <c r="D122" s="59"/>
      <c r="E122" s="59"/>
      <c r="F122" s="71" t="s">
        <v>91</v>
      </c>
      <c r="G122" s="71"/>
      <c r="H122" s="71"/>
      <c r="I122" s="60"/>
      <c r="J122" s="60"/>
      <c r="K122" s="60"/>
    </row>
    <row r="123" spans="1:11" ht="26.1" customHeight="1">
      <c r="A123" s="59" t="s">
        <v>15</v>
      </c>
      <c r="B123" s="59"/>
      <c r="C123" s="59"/>
      <c r="D123" s="59"/>
      <c r="E123" s="59"/>
      <c r="F123" s="72">
        <v>3205</v>
      </c>
      <c r="G123" s="72"/>
      <c r="H123" s="72"/>
      <c r="I123" s="60"/>
      <c r="J123" s="60"/>
      <c r="K123" s="60"/>
    </row>
    <row r="124" spans="1:11" ht="60">
      <c r="A124" s="13" t="s">
        <v>16</v>
      </c>
      <c r="B124" s="1" t="s">
        <v>17</v>
      </c>
      <c r="C124" s="59" t="s">
        <v>285</v>
      </c>
      <c r="D124" s="59"/>
      <c r="E124" s="1" t="s">
        <v>286</v>
      </c>
      <c r="F124" s="1" t="s">
        <v>287</v>
      </c>
      <c r="G124" s="1" t="s">
        <v>288</v>
      </c>
      <c r="H124" s="1" t="s">
        <v>289</v>
      </c>
      <c r="I124" s="60"/>
      <c r="J124" s="60"/>
      <c r="K124" s="60"/>
    </row>
    <row r="125" spans="1:11" ht="26.1" customHeight="1">
      <c r="A125" s="93" t="s">
        <v>20</v>
      </c>
      <c r="B125" s="93"/>
      <c r="C125" s="93"/>
      <c r="D125" s="93"/>
      <c r="E125" s="93"/>
      <c r="F125" s="93"/>
      <c r="G125" s="93"/>
      <c r="H125" s="22"/>
      <c r="I125" s="14" t="s">
        <v>18</v>
      </c>
      <c r="J125" s="14" t="s">
        <v>19</v>
      </c>
      <c r="K125" s="14" t="s">
        <v>290</v>
      </c>
    </row>
    <row r="126" spans="1:11" ht="26.1" customHeight="1">
      <c r="A126" s="62">
        <v>1</v>
      </c>
      <c r="B126" s="29" t="s">
        <v>92</v>
      </c>
      <c r="C126" s="53" t="s">
        <v>291</v>
      </c>
      <c r="D126" s="53"/>
      <c r="E126" s="63">
        <v>129.2664</v>
      </c>
      <c r="F126" s="82">
        <v>105</v>
      </c>
      <c r="G126" s="31">
        <v>3491</v>
      </c>
      <c r="H126" s="38">
        <v>508</v>
      </c>
      <c r="I126" s="4"/>
      <c r="J126" s="4"/>
      <c r="K126" s="4"/>
    </row>
    <row r="127" spans="1:11" ht="26.1" customHeight="1">
      <c r="A127" s="62"/>
      <c r="B127" s="29" t="s">
        <v>93</v>
      </c>
      <c r="C127" s="53" t="s">
        <v>291</v>
      </c>
      <c r="D127" s="53"/>
      <c r="E127" s="63"/>
      <c r="F127" s="83"/>
      <c r="G127" s="78" t="s">
        <v>23</v>
      </c>
      <c r="H127" s="96"/>
      <c r="I127" s="9"/>
      <c r="J127" s="9"/>
      <c r="K127" s="9"/>
    </row>
    <row r="128" spans="1:11" ht="26.1" customHeight="1">
      <c r="A128" s="62">
        <v>2</v>
      </c>
      <c r="B128" s="29" t="s">
        <v>94</v>
      </c>
      <c r="C128" s="53" t="s">
        <v>291</v>
      </c>
      <c r="D128" s="53"/>
      <c r="E128" s="63">
        <v>134.40630000000002</v>
      </c>
      <c r="F128" s="82">
        <v>133</v>
      </c>
      <c r="G128" s="31">
        <v>3242</v>
      </c>
      <c r="H128" s="38">
        <v>796</v>
      </c>
      <c r="I128" s="4"/>
      <c r="J128" s="4"/>
      <c r="K128" s="4"/>
    </row>
    <row r="129" spans="1:11" ht="26.1" customHeight="1">
      <c r="A129" s="62"/>
      <c r="B129" s="29" t="s">
        <v>95</v>
      </c>
      <c r="C129" s="53" t="s">
        <v>291</v>
      </c>
      <c r="D129" s="53"/>
      <c r="E129" s="63"/>
      <c r="F129" s="83"/>
      <c r="G129" s="78" t="s">
        <v>26</v>
      </c>
      <c r="H129" s="96"/>
      <c r="I129" s="9"/>
      <c r="J129" s="9"/>
      <c r="K129" s="9"/>
    </row>
    <row r="130" spans="1:11" ht="26.1" customHeight="1">
      <c r="A130" s="62">
        <v>3</v>
      </c>
      <c r="B130" s="29" t="s">
        <v>96</v>
      </c>
      <c r="C130" s="53" t="s">
        <v>292</v>
      </c>
      <c r="D130" s="53"/>
      <c r="E130" s="63">
        <v>248.4140000000001</v>
      </c>
      <c r="F130" s="82">
        <v>128</v>
      </c>
      <c r="G130" s="31">
        <v>4270</v>
      </c>
      <c r="H130" s="38">
        <v>1105</v>
      </c>
      <c r="I130" s="4"/>
      <c r="J130" s="4"/>
      <c r="K130" s="4"/>
    </row>
    <row r="131" spans="1:11" ht="26.1" customHeight="1">
      <c r="A131" s="62"/>
      <c r="B131" s="29" t="s">
        <v>97</v>
      </c>
      <c r="C131" s="53" t="s">
        <v>292</v>
      </c>
      <c r="D131" s="53"/>
      <c r="E131" s="63"/>
      <c r="F131" s="83"/>
      <c r="G131" s="78" t="s">
        <v>39</v>
      </c>
      <c r="H131" s="96"/>
      <c r="I131" s="9"/>
      <c r="J131" s="9"/>
      <c r="K131" s="9"/>
    </row>
    <row r="132" spans="1:11" ht="26.1" customHeight="1">
      <c r="A132" s="62">
        <v>4</v>
      </c>
      <c r="B132" s="29" t="s">
        <v>98</v>
      </c>
      <c r="C132" s="53" t="s">
        <v>291</v>
      </c>
      <c r="D132" s="53"/>
      <c r="E132" s="63">
        <v>84.98250000000003</v>
      </c>
      <c r="F132" s="82">
        <v>61</v>
      </c>
      <c r="G132" s="31">
        <v>2268</v>
      </c>
      <c r="H132" s="38">
        <v>614</v>
      </c>
      <c r="I132" s="4"/>
      <c r="J132" s="4"/>
      <c r="K132" s="4"/>
    </row>
    <row r="133" spans="1:11" ht="26.1" customHeight="1">
      <c r="A133" s="62"/>
      <c r="B133" s="29" t="s">
        <v>99</v>
      </c>
      <c r="C133" s="53" t="s">
        <v>291</v>
      </c>
      <c r="D133" s="53"/>
      <c r="E133" s="63"/>
      <c r="F133" s="83"/>
      <c r="G133" s="78" t="s">
        <v>42</v>
      </c>
      <c r="H133" s="96"/>
      <c r="I133" s="9"/>
      <c r="J133" s="9"/>
      <c r="K133" s="9"/>
    </row>
    <row r="134" spans="1:11" ht="26.1" customHeight="1">
      <c r="A134" s="73" t="s">
        <v>27</v>
      </c>
      <c r="B134" s="73"/>
      <c r="C134" s="73"/>
      <c r="D134" s="73"/>
      <c r="E134" s="3">
        <f>SUM(E126:E133)</f>
        <v>597.06920000000014</v>
      </c>
      <c r="F134" s="6">
        <f>SUM(F126:F133)</f>
        <v>427</v>
      </c>
      <c r="G134" s="6">
        <f>SUM(G126:G133)</f>
        <v>13271</v>
      </c>
      <c r="H134" s="20">
        <f>SUM(H126:H133)</f>
        <v>3023</v>
      </c>
      <c r="I134" s="6"/>
      <c r="J134" s="6"/>
      <c r="K134" s="6"/>
    </row>
    <row r="135" spans="1:11" ht="26.1" customHeight="1">
      <c r="A135" s="61" t="s">
        <v>28</v>
      </c>
      <c r="B135" s="61"/>
      <c r="C135" s="61"/>
      <c r="D135" s="61"/>
      <c r="E135" s="61"/>
      <c r="F135" s="93"/>
      <c r="G135" s="93"/>
      <c r="H135" s="22"/>
      <c r="I135" s="19"/>
      <c r="J135" s="19"/>
      <c r="K135" s="19"/>
    </row>
    <row r="136" spans="1:11" ht="26.1" customHeight="1">
      <c r="A136" s="62">
        <v>1</v>
      </c>
      <c r="B136" s="29" t="s">
        <v>100</v>
      </c>
      <c r="C136" s="53" t="s">
        <v>291</v>
      </c>
      <c r="D136" s="53"/>
      <c r="E136" s="80">
        <v>86.941700000000012</v>
      </c>
      <c r="F136" s="82">
        <v>56</v>
      </c>
      <c r="G136" s="31">
        <v>1715</v>
      </c>
      <c r="H136" s="38">
        <v>322</v>
      </c>
      <c r="I136" s="4"/>
      <c r="J136" s="4"/>
      <c r="K136" s="4"/>
    </row>
    <row r="137" spans="1:11" ht="26.1" customHeight="1">
      <c r="A137" s="62"/>
      <c r="B137" s="29" t="s">
        <v>101</v>
      </c>
      <c r="C137" s="53" t="s">
        <v>291</v>
      </c>
      <c r="D137" s="53"/>
      <c r="E137" s="106"/>
      <c r="F137" s="83"/>
      <c r="G137" s="78" t="s">
        <v>23</v>
      </c>
      <c r="H137" s="96"/>
      <c r="I137" s="9"/>
      <c r="J137" s="9"/>
      <c r="K137" s="9"/>
    </row>
    <row r="138" spans="1:11" ht="26.1" customHeight="1">
      <c r="A138" s="62">
        <v>2</v>
      </c>
      <c r="B138" s="29" t="s">
        <v>102</v>
      </c>
      <c r="C138" s="53" t="s">
        <v>291</v>
      </c>
      <c r="D138" s="53"/>
      <c r="E138" s="80">
        <v>48.591300000000025</v>
      </c>
      <c r="F138" s="82">
        <v>88</v>
      </c>
      <c r="G138" s="31">
        <v>897</v>
      </c>
      <c r="H138" s="38">
        <v>205</v>
      </c>
      <c r="I138" s="4"/>
      <c r="J138" s="4"/>
      <c r="K138" s="4"/>
    </row>
    <row r="139" spans="1:11" ht="26.1" customHeight="1">
      <c r="A139" s="62"/>
      <c r="B139" s="29" t="s">
        <v>103</v>
      </c>
      <c r="C139" s="53" t="s">
        <v>291</v>
      </c>
      <c r="D139" s="53"/>
      <c r="E139" s="106"/>
      <c r="F139" s="83"/>
      <c r="G139" s="78" t="s">
        <v>26</v>
      </c>
      <c r="H139" s="96"/>
      <c r="I139" s="9"/>
      <c r="J139" s="9"/>
      <c r="K139" s="9"/>
    </row>
    <row r="140" spans="1:11" ht="26.1" customHeight="1">
      <c r="A140" s="62">
        <v>3</v>
      </c>
      <c r="B140" s="29" t="s">
        <v>104</v>
      </c>
      <c r="C140" s="53" t="s">
        <v>292</v>
      </c>
      <c r="D140" s="53"/>
      <c r="E140" s="80">
        <v>164.25780000000003</v>
      </c>
      <c r="F140" s="82">
        <v>151</v>
      </c>
      <c r="G140" s="31">
        <v>3218</v>
      </c>
      <c r="H140" s="38">
        <v>502</v>
      </c>
      <c r="I140" s="4"/>
      <c r="J140" s="4"/>
      <c r="K140" s="4"/>
    </row>
    <row r="141" spans="1:11" ht="26.1" customHeight="1">
      <c r="A141" s="62"/>
      <c r="B141" s="29" t="s">
        <v>105</v>
      </c>
      <c r="C141" s="53" t="s">
        <v>292</v>
      </c>
      <c r="D141" s="53"/>
      <c r="E141" s="106"/>
      <c r="F141" s="83"/>
      <c r="G141" s="78" t="s">
        <v>39</v>
      </c>
      <c r="H141" s="96"/>
      <c r="I141" s="9"/>
      <c r="J141" s="9"/>
      <c r="K141" s="9"/>
    </row>
    <row r="142" spans="1:11" ht="26.1" customHeight="1">
      <c r="A142" s="73" t="s">
        <v>27</v>
      </c>
      <c r="B142" s="73"/>
      <c r="C142" s="73"/>
      <c r="D142" s="73"/>
      <c r="E142" s="3">
        <f>SUM(E136:E140)</f>
        <v>299.7908000000001</v>
      </c>
      <c r="F142" s="6">
        <f>SUM(F136:F141)</f>
        <v>295</v>
      </c>
      <c r="G142" s="6">
        <f>SUM(G136:G140)</f>
        <v>5830</v>
      </c>
      <c r="H142" s="20">
        <f>SUM(H136:H140)</f>
        <v>1029</v>
      </c>
      <c r="I142" s="6"/>
      <c r="J142" s="6"/>
      <c r="K142" s="6"/>
    </row>
    <row r="143" spans="1:11" ht="26.1" customHeight="1">
      <c r="A143" s="7"/>
      <c r="B143" s="7"/>
      <c r="C143" s="7"/>
      <c r="D143" s="7"/>
      <c r="E143" s="8"/>
      <c r="F143" s="8"/>
      <c r="G143" s="8"/>
      <c r="H143" s="8"/>
      <c r="I143" s="8"/>
      <c r="J143" s="8"/>
      <c r="K143" s="8"/>
    </row>
    <row r="144" spans="1:11" ht="26.1" customHeight="1">
      <c r="A144" s="59" t="s">
        <v>11</v>
      </c>
      <c r="B144" s="59"/>
      <c r="C144" s="59"/>
      <c r="D144" s="59"/>
      <c r="E144" s="59"/>
      <c r="F144" s="74" t="s">
        <v>106</v>
      </c>
      <c r="G144" s="74"/>
      <c r="H144" s="74"/>
      <c r="I144" s="60" t="s">
        <v>10</v>
      </c>
      <c r="J144" s="60"/>
      <c r="K144" s="60"/>
    </row>
    <row r="145" spans="1:11" ht="26.1" customHeight="1">
      <c r="A145" s="59" t="s">
        <v>13</v>
      </c>
      <c r="B145" s="59"/>
      <c r="C145" s="59"/>
      <c r="D145" s="59"/>
      <c r="E145" s="59"/>
      <c r="F145" s="71" t="s">
        <v>107</v>
      </c>
      <c r="G145" s="71"/>
      <c r="H145" s="71"/>
      <c r="I145" s="60"/>
      <c r="J145" s="60"/>
      <c r="K145" s="60"/>
    </row>
    <row r="146" spans="1:11" ht="26.1" customHeight="1">
      <c r="A146" s="59" t="s">
        <v>15</v>
      </c>
      <c r="B146" s="59"/>
      <c r="C146" s="59"/>
      <c r="D146" s="59"/>
      <c r="E146" s="59"/>
      <c r="F146" s="72">
        <v>3206</v>
      </c>
      <c r="G146" s="72"/>
      <c r="H146" s="72"/>
      <c r="I146" s="60"/>
      <c r="J146" s="60"/>
      <c r="K146" s="60"/>
    </row>
    <row r="147" spans="1:11" ht="60">
      <c r="A147" s="13" t="s">
        <v>16</v>
      </c>
      <c r="B147" s="1" t="s">
        <v>17</v>
      </c>
      <c r="C147" s="59" t="s">
        <v>285</v>
      </c>
      <c r="D147" s="59"/>
      <c r="E147" s="1" t="s">
        <v>286</v>
      </c>
      <c r="F147" s="1" t="s">
        <v>287</v>
      </c>
      <c r="G147" s="1" t="s">
        <v>288</v>
      </c>
      <c r="H147" s="1" t="s">
        <v>289</v>
      </c>
      <c r="I147" s="60"/>
      <c r="J147" s="60"/>
      <c r="K147" s="60"/>
    </row>
    <row r="148" spans="1:11" ht="26.1" customHeight="1">
      <c r="A148" s="61" t="s">
        <v>20</v>
      </c>
      <c r="B148" s="61"/>
      <c r="C148" s="61"/>
      <c r="D148" s="61"/>
      <c r="E148" s="61"/>
      <c r="F148" s="61"/>
      <c r="G148" s="61"/>
      <c r="H148" s="61"/>
      <c r="I148" s="14" t="s">
        <v>18</v>
      </c>
      <c r="J148" s="14" t="s">
        <v>19</v>
      </c>
      <c r="K148" s="14" t="s">
        <v>290</v>
      </c>
    </row>
    <row r="149" spans="1:11" ht="26.1" customHeight="1">
      <c r="A149" s="65">
        <v>1</v>
      </c>
      <c r="B149" s="9" t="s">
        <v>108</v>
      </c>
      <c r="C149" s="72" t="s">
        <v>292</v>
      </c>
      <c r="D149" s="72"/>
      <c r="E149" s="66">
        <v>173.23549999999997</v>
      </c>
      <c r="F149" s="67">
        <v>68</v>
      </c>
      <c r="G149" s="4">
        <v>2423</v>
      </c>
      <c r="H149" s="4">
        <v>1356</v>
      </c>
      <c r="I149" s="4"/>
      <c r="J149" s="4"/>
      <c r="K149" s="4"/>
    </row>
    <row r="150" spans="1:11" ht="26.1" customHeight="1">
      <c r="A150" s="65"/>
      <c r="B150" s="9" t="s">
        <v>109</v>
      </c>
      <c r="C150" s="72" t="s">
        <v>292</v>
      </c>
      <c r="D150" s="72"/>
      <c r="E150" s="66"/>
      <c r="F150" s="68"/>
      <c r="G150" s="78" t="s">
        <v>23</v>
      </c>
      <c r="H150" s="79"/>
      <c r="I150" s="9"/>
      <c r="J150" s="9"/>
      <c r="K150" s="9"/>
    </row>
    <row r="151" spans="1:11" ht="26.1" customHeight="1">
      <c r="A151" s="65">
        <v>2</v>
      </c>
      <c r="B151" s="9" t="s">
        <v>110</v>
      </c>
      <c r="C151" s="72" t="s">
        <v>291</v>
      </c>
      <c r="D151" s="72"/>
      <c r="E151" s="66">
        <v>274.71300000000002</v>
      </c>
      <c r="F151" s="67">
        <v>241</v>
      </c>
      <c r="G151" s="4">
        <v>8901</v>
      </c>
      <c r="H151" s="4">
        <v>6255</v>
      </c>
      <c r="I151" s="4"/>
      <c r="J151" s="4"/>
      <c r="K151" s="4"/>
    </row>
    <row r="152" spans="1:11" ht="26.1" customHeight="1">
      <c r="A152" s="65"/>
      <c r="B152" s="9" t="s">
        <v>111</v>
      </c>
      <c r="C152" s="72" t="s">
        <v>291</v>
      </c>
      <c r="D152" s="72"/>
      <c r="E152" s="66"/>
      <c r="F152" s="68"/>
      <c r="G152" s="78" t="s">
        <v>26</v>
      </c>
      <c r="H152" s="79"/>
      <c r="I152" s="9"/>
      <c r="J152" s="9"/>
      <c r="K152" s="9"/>
    </row>
    <row r="153" spans="1:11" ht="26.1" customHeight="1">
      <c r="A153" s="65">
        <v>3</v>
      </c>
      <c r="B153" s="9" t="s">
        <v>295</v>
      </c>
      <c r="C153" s="72" t="s">
        <v>291</v>
      </c>
      <c r="D153" s="72"/>
      <c r="E153" s="66">
        <v>179.28020000000001</v>
      </c>
      <c r="F153" s="67">
        <v>183</v>
      </c>
      <c r="G153" s="4">
        <v>6415</v>
      </c>
      <c r="H153" s="4">
        <v>3754</v>
      </c>
      <c r="I153" s="4"/>
      <c r="J153" s="4"/>
      <c r="K153" s="4"/>
    </row>
    <row r="154" spans="1:11" ht="26.1" customHeight="1">
      <c r="A154" s="65"/>
      <c r="B154" s="9" t="s">
        <v>296</v>
      </c>
      <c r="C154" s="72" t="s">
        <v>291</v>
      </c>
      <c r="D154" s="72"/>
      <c r="E154" s="66"/>
      <c r="F154" s="68"/>
      <c r="G154" s="103" t="s">
        <v>39</v>
      </c>
      <c r="H154" s="104"/>
      <c r="I154" s="37"/>
      <c r="J154" s="37"/>
      <c r="K154" s="37"/>
    </row>
    <row r="155" spans="1:11" ht="26.1" customHeight="1">
      <c r="A155" s="65">
        <v>4</v>
      </c>
      <c r="B155" s="9" t="s">
        <v>297</v>
      </c>
      <c r="C155" s="72" t="s">
        <v>291</v>
      </c>
      <c r="D155" s="72"/>
      <c r="E155" s="66">
        <v>273.40680000000003</v>
      </c>
      <c r="F155" s="67">
        <v>209</v>
      </c>
      <c r="G155" s="4">
        <v>7300</v>
      </c>
      <c r="H155" s="4">
        <v>4693</v>
      </c>
      <c r="I155" s="4"/>
      <c r="J155" s="4"/>
      <c r="K155" s="4"/>
    </row>
    <row r="156" spans="1:11" ht="26.1" customHeight="1">
      <c r="A156" s="65"/>
      <c r="B156" s="9" t="s">
        <v>298</v>
      </c>
      <c r="C156" s="72" t="s">
        <v>291</v>
      </c>
      <c r="D156" s="72"/>
      <c r="E156" s="66"/>
      <c r="F156" s="68"/>
      <c r="G156" s="103" t="s">
        <v>42</v>
      </c>
      <c r="H156" s="104"/>
      <c r="I156" s="37"/>
      <c r="J156" s="37"/>
      <c r="K156" s="37"/>
    </row>
    <row r="157" spans="1:11" ht="26.1" customHeight="1">
      <c r="A157" s="65">
        <v>5</v>
      </c>
      <c r="B157" s="9" t="s">
        <v>335</v>
      </c>
      <c r="C157" s="72" t="s">
        <v>291</v>
      </c>
      <c r="D157" s="72"/>
      <c r="E157" s="69">
        <v>194.37090000000001</v>
      </c>
      <c r="F157" s="67">
        <v>98</v>
      </c>
      <c r="G157" s="46">
        <v>3577</v>
      </c>
      <c r="H157" s="47">
        <v>2346</v>
      </c>
      <c r="I157" s="37"/>
      <c r="J157" s="37"/>
      <c r="K157" s="37"/>
    </row>
    <row r="158" spans="1:11" ht="26.1" customHeight="1">
      <c r="A158" s="65"/>
      <c r="B158" s="9" t="s">
        <v>336</v>
      </c>
      <c r="C158" s="72" t="s">
        <v>291</v>
      </c>
      <c r="D158" s="72"/>
      <c r="E158" s="70"/>
      <c r="F158" s="68"/>
      <c r="G158" s="103" t="s">
        <v>45</v>
      </c>
      <c r="H158" s="104"/>
      <c r="I158" s="37"/>
      <c r="J158" s="37"/>
      <c r="K158" s="37"/>
    </row>
    <row r="159" spans="1:11" ht="26.1" customHeight="1">
      <c r="A159" s="105" t="s">
        <v>27</v>
      </c>
      <c r="B159" s="105"/>
      <c r="C159" s="105"/>
      <c r="D159" s="105"/>
      <c r="E159" s="12">
        <f>SUM(E149:E158)</f>
        <v>1095.0064000000002</v>
      </c>
      <c r="F159" s="11">
        <f>SUM(F149:F158)</f>
        <v>799</v>
      </c>
      <c r="G159" s="11">
        <f>SUM(G149:G158)</f>
        <v>28616</v>
      </c>
      <c r="H159" s="11">
        <f>SUM(H149:H158)</f>
        <v>18404</v>
      </c>
      <c r="I159" s="11"/>
      <c r="J159" s="11"/>
      <c r="K159" s="11"/>
    </row>
    <row r="160" spans="1:11" ht="26.1" customHeight="1">
      <c r="A160" s="61" t="s">
        <v>28</v>
      </c>
      <c r="B160" s="61"/>
      <c r="C160" s="61"/>
      <c r="D160" s="61"/>
      <c r="E160" s="61"/>
      <c r="F160" s="61"/>
      <c r="G160" s="61"/>
      <c r="H160" s="61"/>
      <c r="I160" s="19"/>
      <c r="J160" s="19"/>
      <c r="K160" s="19"/>
    </row>
    <row r="161" spans="1:11" ht="26.1" customHeight="1">
      <c r="A161" s="62">
        <v>1</v>
      </c>
      <c r="B161" s="9" t="s">
        <v>112</v>
      </c>
      <c r="C161" s="72" t="s">
        <v>292</v>
      </c>
      <c r="D161" s="72"/>
      <c r="E161" s="63">
        <v>83.291699999999963</v>
      </c>
      <c r="F161" s="82">
        <v>65</v>
      </c>
      <c r="G161" s="31">
        <v>1890</v>
      </c>
      <c r="H161" s="31">
        <v>901</v>
      </c>
      <c r="I161" s="4"/>
      <c r="J161" s="4"/>
      <c r="K161" s="4"/>
    </row>
    <row r="162" spans="1:11" ht="26.1" customHeight="1">
      <c r="A162" s="62"/>
      <c r="B162" s="9" t="s">
        <v>113</v>
      </c>
      <c r="C162" s="72" t="s">
        <v>292</v>
      </c>
      <c r="D162" s="72"/>
      <c r="E162" s="63"/>
      <c r="F162" s="83"/>
      <c r="G162" s="78" t="s">
        <v>23</v>
      </c>
      <c r="H162" s="79"/>
      <c r="I162" s="9"/>
      <c r="J162" s="9"/>
      <c r="K162" s="9"/>
    </row>
    <row r="163" spans="1:11" ht="26.1" customHeight="1">
      <c r="A163" s="62">
        <v>2</v>
      </c>
      <c r="B163" s="9" t="s">
        <v>114</v>
      </c>
      <c r="C163" s="72" t="s">
        <v>291</v>
      </c>
      <c r="D163" s="72"/>
      <c r="E163" s="63">
        <v>70.684400000000011</v>
      </c>
      <c r="F163" s="82">
        <v>40</v>
      </c>
      <c r="G163" s="31">
        <v>1783</v>
      </c>
      <c r="H163" s="31">
        <v>1080</v>
      </c>
      <c r="I163" s="4"/>
      <c r="J163" s="4"/>
      <c r="K163" s="4"/>
    </row>
    <row r="164" spans="1:11" ht="26.1" customHeight="1">
      <c r="A164" s="62"/>
      <c r="B164" s="9" t="s">
        <v>115</v>
      </c>
      <c r="C164" s="72" t="s">
        <v>291</v>
      </c>
      <c r="D164" s="72"/>
      <c r="E164" s="63"/>
      <c r="F164" s="83"/>
      <c r="G164" s="78" t="s">
        <v>26</v>
      </c>
      <c r="H164" s="79"/>
      <c r="I164" s="9"/>
      <c r="J164" s="9"/>
      <c r="K164" s="9"/>
    </row>
    <row r="165" spans="1:11" ht="26.1" customHeight="1">
      <c r="A165" s="62">
        <v>3</v>
      </c>
      <c r="B165" s="9" t="s">
        <v>116</v>
      </c>
      <c r="C165" s="72" t="s">
        <v>291</v>
      </c>
      <c r="D165" s="72"/>
      <c r="E165" s="63">
        <v>59.545100000000012</v>
      </c>
      <c r="F165" s="82">
        <v>66</v>
      </c>
      <c r="G165" s="31">
        <v>1781</v>
      </c>
      <c r="H165" s="31">
        <v>1310</v>
      </c>
      <c r="I165" s="4"/>
      <c r="J165" s="4"/>
      <c r="K165" s="4"/>
    </row>
    <row r="166" spans="1:11" ht="26.1" customHeight="1">
      <c r="A166" s="62"/>
      <c r="B166" s="9" t="s">
        <v>117</v>
      </c>
      <c r="C166" s="72" t="s">
        <v>291</v>
      </c>
      <c r="D166" s="72"/>
      <c r="E166" s="63"/>
      <c r="F166" s="83"/>
      <c r="G166" s="78" t="s">
        <v>39</v>
      </c>
      <c r="H166" s="79"/>
      <c r="I166" s="9"/>
      <c r="J166" s="9"/>
      <c r="K166" s="9"/>
    </row>
    <row r="167" spans="1:11" ht="26.1" customHeight="1">
      <c r="A167" s="73" t="s">
        <v>27</v>
      </c>
      <c r="B167" s="73"/>
      <c r="C167" s="73"/>
      <c r="D167" s="73"/>
      <c r="E167" s="3">
        <f>SUM(E161:E165)</f>
        <v>213.52119999999999</v>
      </c>
      <c r="F167" s="6">
        <f t="shared" ref="F167:H167" si="3">SUM(F161:F165)</f>
        <v>171</v>
      </c>
      <c r="G167" s="6">
        <f t="shared" si="3"/>
        <v>5454</v>
      </c>
      <c r="H167" s="6">
        <f t="shared" si="3"/>
        <v>3291</v>
      </c>
      <c r="I167" s="6"/>
      <c r="J167" s="6"/>
      <c r="K167" s="6"/>
    </row>
    <row r="168" spans="1:11" ht="26.1" customHeight="1">
      <c r="A168" s="7"/>
      <c r="B168" s="7"/>
      <c r="C168" s="7"/>
      <c r="D168" s="7"/>
      <c r="E168" s="8"/>
      <c r="F168" s="8"/>
      <c r="G168" s="8"/>
      <c r="H168" s="8"/>
      <c r="I168" s="8"/>
      <c r="J168" s="8"/>
      <c r="K168" s="8"/>
    </row>
    <row r="169" spans="1:11" ht="26.1" customHeight="1">
      <c r="A169" s="59" t="s">
        <v>11</v>
      </c>
      <c r="B169" s="59"/>
      <c r="C169" s="59"/>
      <c r="D169" s="59"/>
      <c r="E169" s="59"/>
      <c r="F169" s="74" t="s">
        <v>118</v>
      </c>
      <c r="G169" s="74"/>
      <c r="H169" s="74"/>
      <c r="I169" s="60" t="s">
        <v>10</v>
      </c>
      <c r="J169" s="60"/>
      <c r="K169" s="60"/>
    </row>
    <row r="170" spans="1:11" ht="26.1" customHeight="1">
      <c r="A170" s="59" t="s">
        <v>13</v>
      </c>
      <c r="B170" s="59"/>
      <c r="C170" s="59"/>
      <c r="D170" s="59"/>
      <c r="E170" s="59"/>
      <c r="F170" s="71" t="s">
        <v>119</v>
      </c>
      <c r="G170" s="71"/>
      <c r="H170" s="71"/>
      <c r="I170" s="60"/>
      <c r="J170" s="60"/>
      <c r="K170" s="60"/>
    </row>
    <row r="171" spans="1:11" ht="26.1" customHeight="1">
      <c r="A171" s="59" t="s">
        <v>15</v>
      </c>
      <c r="B171" s="59"/>
      <c r="C171" s="59"/>
      <c r="D171" s="59"/>
      <c r="E171" s="59"/>
      <c r="F171" s="72">
        <v>3207</v>
      </c>
      <c r="G171" s="72"/>
      <c r="H171" s="72"/>
      <c r="I171" s="60"/>
      <c r="J171" s="60"/>
      <c r="K171" s="60"/>
    </row>
    <row r="172" spans="1:11" ht="60">
      <c r="A172" s="13" t="s">
        <v>16</v>
      </c>
      <c r="B172" s="1" t="s">
        <v>17</v>
      </c>
      <c r="C172" s="59" t="s">
        <v>285</v>
      </c>
      <c r="D172" s="59"/>
      <c r="E172" s="1" t="s">
        <v>286</v>
      </c>
      <c r="F172" s="1" t="s">
        <v>287</v>
      </c>
      <c r="G172" s="1" t="s">
        <v>288</v>
      </c>
      <c r="H172" s="1" t="s">
        <v>289</v>
      </c>
      <c r="I172" s="60"/>
      <c r="J172" s="60"/>
      <c r="K172" s="60"/>
    </row>
    <row r="173" spans="1:11" ht="26.1" customHeight="1">
      <c r="A173" s="84" t="s">
        <v>20</v>
      </c>
      <c r="B173" s="85"/>
      <c r="C173" s="85"/>
      <c r="D173" s="85"/>
      <c r="E173" s="85"/>
      <c r="F173" s="85"/>
      <c r="G173" s="85"/>
      <c r="H173" s="99"/>
      <c r="I173" s="14" t="s">
        <v>18</v>
      </c>
      <c r="J173" s="14" t="s">
        <v>19</v>
      </c>
      <c r="K173" s="14" t="s">
        <v>290</v>
      </c>
    </row>
    <row r="174" spans="1:11" ht="26.1" customHeight="1">
      <c r="A174" s="89">
        <v>1</v>
      </c>
      <c r="B174" s="2" t="s">
        <v>120</v>
      </c>
      <c r="C174" s="72" t="s">
        <v>292</v>
      </c>
      <c r="D174" s="72"/>
      <c r="E174" s="101">
        <v>75.3643</v>
      </c>
      <c r="F174" s="82">
        <v>64</v>
      </c>
      <c r="G174" s="30">
        <v>2270</v>
      </c>
      <c r="H174" s="48">
        <v>1552</v>
      </c>
      <c r="I174" s="4"/>
      <c r="J174" s="4"/>
      <c r="K174" s="4"/>
    </row>
    <row r="175" spans="1:11" ht="26.1" customHeight="1">
      <c r="A175" s="90"/>
      <c r="B175" s="2" t="s">
        <v>121</v>
      </c>
      <c r="C175" s="72" t="s">
        <v>292</v>
      </c>
      <c r="D175" s="72"/>
      <c r="E175" s="102"/>
      <c r="F175" s="83"/>
      <c r="G175" s="78" t="s">
        <v>23</v>
      </c>
      <c r="H175" s="79"/>
      <c r="I175" s="4"/>
      <c r="J175" s="4"/>
      <c r="K175" s="4"/>
    </row>
    <row r="176" spans="1:11" ht="26.1" customHeight="1">
      <c r="A176" s="89">
        <v>2</v>
      </c>
      <c r="B176" s="2" t="s">
        <v>122</v>
      </c>
      <c r="C176" s="72" t="s">
        <v>291</v>
      </c>
      <c r="D176" s="72"/>
      <c r="E176" s="101">
        <v>124.6808</v>
      </c>
      <c r="F176" s="82">
        <v>87</v>
      </c>
      <c r="G176" s="30">
        <v>2828</v>
      </c>
      <c r="H176" s="48">
        <v>1728</v>
      </c>
      <c r="I176" s="17"/>
      <c r="J176" s="17"/>
      <c r="K176" s="17"/>
    </row>
    <row r="177" spans="1:11" ht="26.1" customHeight="1">
      <c r="A177" s="90"/>
      <c r="B177" s="2" t="s">
        <v>123</v>
      </c>
      <c r="C177" s="72" t="s">
        <v>291</v>
      </c>
      <c r="D177" s="72"/>
      <c r="E177" s="102"/>
      <c r="F177" s="83"/>
      <c r="G177" s="78" t="s">
        <v>26</v>
      </c>
      <c r="H177" s="79"/>
      <c r="I177" s="9"/>
      <c r="J177" s="9"/>
      <c r="K177" s="9"/>
    </row>
    <row r="178" spans="1:11" ht="26.1" customHeight="1">
      <c r="A178" s="89">
        <v>3</v>
      </c>
      <c r="B178" s="2" t="s">
        <v>124</v>
      </c>
      <c r="C178" s="72" t="s">
        <v>291</v>
      </c>
      <c r="D178" s="72"/>
      <c r="E178" s="101">
        <v>162.36900000000009</v>
      </c>
      <c r="F178" s="82">
        <v>174</v>
      </c>
      <c r="G178" s="30">
        <v>6655</v>
      </c>
      <c r="H178" s="48">
        <v>4977</v>
      </c>
      <c r="I178" s="17"/>
      <c r="J178" s="17"/>
      <c r="K178" s="17"/>
    </row>
    <row r="179" spans="1:11" ht="26.1" customHeight="1">
      <c r="A179" s="90"/>
      <c r="B179" s="2" t="s">
        <v>125</v>
      </c>
      <c r="C179" s="72" t="s">
        <v>291</v>
      </c>
      <c r="D179" s="72"/>
      <c r="E179" s="102"/>
      <c r="F179" s="83"/>
      <c r="G179" s="78" t="s">
        <v>39</v>
      </c>
      <c r="H179" s="79"/>
      <c r="I179" s="9"/>
      <c r="J179" s="9"/>
      <c r="K179" s="9"/>
    </row>
    <row r="180" spans="1:11" ht="26.1" customHeight="1">
      <c r="A180" s="89">
        <v>4</v>
      </c>
      <c r="B180" s="2" t="s">
        <v>337</v>
      </c>
      <c r="C180" s="72" t="s">
        <v>291</v>
      </c>
      <c r="D180" s="72"/>
      <c r="E180" s="101">
        <v>101.28409999999998</v>
      </c>
      <c r="F180" s="82">
        <v>129</v>
      </c>
      <c r="G180" s="24">
        <v>3979</v>
      </c>
      <c r="H180" s="48">
        <v>1794</v>
      </c>
      <c r="I180" s="9"/>
      <c r="J180" s="9"/>
      <c r="K180" s="9"/>
    </row>
    <row r="181" spans="1:11" ht="26.1" customHeight="1">
      <c r="A181" s="90"/>
      <c r="B181" s="2" t="s">
        <v>338</v>
      </c>
      <c r="C181" s="72" t="s">
        <v>291</v>
      </c>
      <c r="D181" s="72"/>
      <c r="E181" s="102"/>
      <c r="F181" s="83"/>
      <c r="G181" s="78" t="s">
        <v>42</v>
      </c>
      <c r="H181" s="79"/>
      <c r="I181" s="9"/>
      <c r="J181" s="9"/>
      <c r="K181" s="9"/>
    </row>
    <row r="182" spans="1:11" ht="26.1" customHeight="1">
      <c r="A182" s="118" t="s">
        <v>27</v>
      </c>
      <c r="B182" s="118"/>
      <c r="C182" s="118"/>
      <c r="D182" s="118"/>
      <c r="E182" s="3">
        <f>SUM(E174:E181)</f>
        <v>463.69820000000004</v>
      </c>
      <c r="F182" s="6">
        <f>SUM(F174:F181)</f>
        <v>454</v>
      </c>
      <c r="G182" s="6">
        <f>SUM(G174:G181)</f>
        <v>15732</v>
      </c>
      <c r="H182" s="6">
        <f>SUM(H174:H181)</f>
        <v>10051</v>
      </c>
      <c r="I182" s="6"/>
      <c r="J182" s="6"/>
      <c r="K182" s="6"/>
    </row>
    <row r="183" spans="1:11" ht="26.1" customHeight="1">
      <c r="A183" s="84" t="s">
        <v>28</v>
      </c>
      <c r="B183" s="85"/>
      <c r="C183" s="85"/>
      <c r="D183" s="85"/>
      <c r="E183" s="85"/>
      <c r="F183" s="85"/>
      <c r="G183" s="119"/>
      <c r="H183" s="120"/>
      <c r="I183" s="22"/>
      <c r="J183" s="22"/>
      <c r="K183" s="22"/>
    </row>
    <row r="184" spans="1:11" ht="26.1" customHeight="1">
      <c r="A184" s="89">
        <v>1</v>
      </c>
      <c r="B184" s="2" t="s">
        <v>126</v>
      </c>
      <c r="C184" s="72" t="s">
        <v>292</v>
      </c>
      <c r="D184" s="72"/>
      <c r="E184" s="80">
        <v>74.109800000000007</v>
      </c>
      <c r="F184" s="82">
        <v>53</v>
      </c>
      <c r="G184" s="31">
        <v>2215</v>
      </c>
      <c r="H184" s="31">
        <v>667</v>
      </c>
      <c r="I184" s="4"/>
      <c r="J184" s="4"/>
      <c r="K184" s="4"/>
    </row>
    <row r="185" spans="1:11" ht="26.1" customHeight="1">
      <c r="A185" s="100"/>
      <c r="B185" s="2" t="s">
        <v>127</v>
      </c>
      <c r="C185" s="72" t="s">
        <v>292</v>
      </c>
      <c r="D185" s="72"/>
      <c r="E185" s="106"/>
      <c r="F185" s="83"/>
      <c r="G185" s="65" t="s">
        <v>23</v>
      </c>
      <c r="H185" s="65"/>
      <c r="I185" s="9"/>
      <c r="J185" s="9"/>
      <c r="K185" s="9"/>
    </row>
    <row r="186" spans="1:11" ht="26.1" customHeight="1">
      <c r="A186" s="89">
        <v>2</v>
      </c>
      <c r="B186" s="2" t="s">
        <v>152</v>
      </c>
      <c r="C186" s="72" t="s">
        <v>291</v>
      </c>
      <c r="D186" s="72"/>
      <c r="E186" s="80">
        <v>89.246199999999973</v>
      </c>
      <c r="F186" s="82">
        <v>72</v>
      </c>
      <c r="G186" s="31">
        <v>1614</v>
      </c>
      <c r="H186" s="31">
        <v>923</v>
      </c>
      <c r="I186" s="4"/>
      <c r="J186" s="4"/>
      <c r="K186" s="4"/>
    </row>
    <row r="187" spans="1:11" ht="26.1" customHeight="1">
      <c r="A187" s="100"/>
      <c r="B187" s="2" t="s">
        <v>153</v>
      </c>
      <c r="C187" s="72" t="s">
        <v>291</v>
      </c>
      <c r="D187" s="72"/>
      <c r="E187" s="106"/>
      <c r="F187" s="83"/>
      <c r="G187" s="65" t="s">
        <v>26</v>
      </c>
      <c r="H187" s="65"/>
      <c r="I187" s="9"/>
      <c r="J187" s="9"/>
      <c r="K187" s="9"/>
    </row>
    <row r="188" spans="1:11" ht="26.1" customHeight="1">
      <c r="A188" s="89">
        <v>3</v>
      </c>
      <c r="B188" s="2" t="s">
        <v>154</v>
      </c>
      <c r="C188" s="72" t="s">
        <v>291</v>
      </c>
      <c r="D188" s="72"/>
      <c r="E188" s="80">
        <v>80.895699999999977</v>
      </c>
      <c r="F188" s="82">
        <v>68</v>
      </c>
      <c r="G188" s="31">
        <v>1684</v>
      </c>
      <c r="H188" s="31">
        <v>917</v>
      </c>
      <c r="I188" s="4"/>
      <c r="J188" s="4"/>
      <c r="K188" s="4"/>
    </row>
    <row r="189" spans="1:11" ht="26.1" customHeight="1">
      <c r="A189" s="100"/>
      <c r="B189" s="2" t="s">
        <v>155</v>
      </c>
      <c r="C189" s="72" t="s">
        <v>291</v>
      </c>
      <c r="D189" s="72"/>
      <c r="E189" s="106"/>
      <c r="F189" s="83"/>
      <c r="G189" s="65" t="s">
        <v>39</v>
      </c>
      <c r="H189" s="65"/>
      <c r="I189" s="9"/>
      <c r="J189" s="9"/>
      <c r="K189" s="9"/>
    </row>
    <row r="190" spans="1:11" ht="26.1" customHeight="1">
      <c r="A190" s="118" t="s">
        <v>27</v>
      </c>
      <c r="B190" s="118"/>
      <c r="C190" s="118"/>
      <c r="D190" s="118"/>
      <c r="E190" s="3">
        <f>SUM(E184:E189)</f>
        <v>244.25169999999997</v>
      </c>
      <c r="F190" s="6">
        <f>SUM(F184:F189)</f>
        <v>193</v>
      </c>
      <c r="G190" s="6">
        <f t="shared" ref="G190:H190" si="4">SUM(G184:G189)</f>
        <v>5513</v>
      </c>
      <c r="H190" s="6">
        <f t="shared" si="4"/>
        <v>2507</v>
      </c>
      <c r="I190" s="6"/>
      <c r="J190" s="6"/>
      <c r="K190" s="6"/>
    </row>
    <row r="191" spans="1:11" ht="26.1" customHeight="1">
      <c r="A191" s="7"/>
      <c r="B191" s="7"/>
      <c r="C191" s="7"/>
      <c r="D191" s="7"/>
      <c r="E191" s="8"/>
      <c r="F191" s="8"/>
      <c r="G191" s="8"/>
      <c r="H191" s="8"/>
      <c r="I191" s="8"/>
      <c r="J191" s="8"/>
      <c r="K191" s="8"/>
    </row>
    <row r="192" spans="1:11" ht="26.1" customHeight="1">
      <c r="A192" s="59" t="s">
        <v>11</v>
      </c>
      <c r="B192" s="59"/>
      <c r="C192" s="59"/>
      <c r="D192" s="59"/>
      <c r="E192" s="59"/>
      <c r="F192" s="74" t="s">
        <v>128</v>
      </c>
      <c r="G192" s="74"/>
      <c r="H192" s="74"/>
      <c r="I192" s="60" t="s">
        <v>10</v>
      </c>
      <c r="J192" s="60"/>
      <c r="K192" s="60"/>
    </row>
    <row r="193" spans="1:11" ht="26.1" customHeight="1">
      <c r="A193" s="59" t="s">
        <v>13</v>
      </c>
      <c r="B193" s="59"/>
      <c r="C193" s="59"/>
      <c r="D193" s="59"/>
      <c r="E193" s="59"/>
      <c r="F193" s="71" t="s">
        <v>129</v>
      </c>
      <c r="G193" s="71"/>
      <c r="H193" s="71"/>
      <c r="I193" s="60"/>
      <c r="J193" s="60"/>
      <c r="K193" s="60"/>
    </row>
    <row r="194" spans="1:11" ht="26.1" customHeight="1">
      <c r="A194" s="59" t="s">
        <v>15</v>
      </c>
      <c r="B194" s="59"/>
      <c r="C194" s="59"/>
      <c r="D194" s="59"/>
      <c r="E194" s="59"/>
      <c r="F194" s="72">
        <v>3208</v>
      </c>
      <c r="G194" s="72"/>
      <c r="H194" s="72"/>
      <c r="I194" s="60"/>
      <c r="J194" s="60"/>
      <c r="K194" s="60"/>
    </row>
    <row r="195" spans="1:11" ht="60">
      <c r="A195" s="13" t="s">
        <v>16</v>
      </c>
      <c r="B195" s="1" t="s">
        <v>17</v>
      </c>
      <c r="C195" s="59" t="s">
        <v>285</v>
      </c>
      <c r="D195" s="59"/>
      <c r="E195" s="1" t="s">
        <v>286</v>
      </c>
      <c r="F195" s="1" t="s">
        <v>287</v>
      </c>
      <c r="G195" s="1" t="s">
        <v>288</v>
      </c>
      <c r="H195" s="1" t="s">
        <v>289</v>
      </c>
      <c r="I195" s="60"/>
      <c r="J195" s="60"/>
      <c r="K195" s="60"/>
    </row>
    <row r="196" spans="1:11" ht="26.1" customHeight="1">
      <c r="A196" s="84" t="s">
        <v>20</v>
      </c>
      <c r="B196" s="85"/>
      <c r="C196" s="85"/>
      <c r="D196" s="85"/>
      <c r="E196" s="85"/>
      <c r="F196" s="85"/>
      <c r="G196" s="85"/>
      <c r="H196" s="99"/>
      <c r="I196" s="14" t="s">
        <v>18</v>
      </c>
      <c r="J196" s="14" t="s">
        <v>19</v>
      </c>
      <c r="K196" s="14" t="s">
        <v>290</v>
      </c>
    </row>
    <row r="197" spans="1:11" ht="26.1" customHeight="1">
      <c r="A197" s="89">
        <v>1</v>
      </c>
      <c r="B197" s="2" t="s">
        <v>130</v>
      </c>
      <c r="C197" s="53" t="s">
        <v>292</v>
      </c>
      <c r="D197" s="53"/>
      <c r="E197" s="80">
        <v>58.524500000000003</v>
      </c>
      <c r="F197" s="82">
        <v>24</v>
      </c>
      <c r="G197" s="31">
        <v>1330</v>
      </c>
      <c r="H197" s="17">
        <v>708</v>
      </c>
      <c r="I197" s="17"/>
      <c r="J197" s="17"/>
      <c r="K197" s="17"/>
    </row>
    <row r="198" spans="1:11" ht="26.1" customHeight="1">
      <c r="A198" s="90"/>
      <c r="B198" s="2" t="s">
        <v>131</v>
      </c>
      <c r="C198" s="53" t="s">
        <v>292</v>
      </c>
      <c r="D198" s="53"/>
      <c r="E198" s="81"/>
      <c r="F198" s="83"/>
      <c r="G198" s="78" t="s">
        <v>23</v>
      </c>
      <c r="H198" s="79"/>
      <c r="I198" s="9"/>
      <c r="J198" s="9"/>
      <c r="K198" s="9"/>
    </row>
    <row r="199" spans="1:11" ht="26.1" customHeight="1">
      <c r="A199" s="89">
        <v>2</v>
      </c>
      <c r="B199" s="2" t="s">
        <v>132</v>
      </c>
      <c r="C199" s="53" t="s">
        <v>291</v>
      </c>
      <c r="D199" s="53"/>
      <c r="E199" s="80">
        <v>57.357700000000001</v>
      </c>
      <c r="F199" s="82">
        <v>27</v>
      </c>
      <c r="G199" s="31">
        <v>1579</v>
      </c>
      <c r="H199" s="17">
        <v>569</v>
      </c>
      <c r="I199" s="17"/>
      <c r="J199" s="17"/>
      <c r="K199" s="17"/>
    </row>
    <row r="200" spans="1:11" ht="26.1" customHeight="1">
      <c r="A200" s="90"/>
      <c r="B200" s="2" t="s">
        <v>133</v>
      </c>
      <c r="C200" s="53" t="s">
        <v>291</v>
      </c>
      <c r="D200" s="53"/>
      <c r="E200" s="81"/>
      <c r="F200" s="83"/>
      <c r="G200" s="78" t="s">
        <v>26</v>
      </c>
      <c r="H200" s="79"/>
      <c r="I200" s="9"/>
      <c r="J200" s="9"/>
      <c r="K200" s="9"/>
    </row>
    <row r="201" spans="1:11" ht="26.1" customHeight="1">
      <c r="A201" s="89">
        <v>3</v>
      </c>
      <c r="B201" s="2" t="s">
        <v>134</v>
      </c>
      <c r="C201" s="53" t="s">
        <v>291</v>
      </c>
      <c r="D201" s="53"/>
      <c r="E201" s="80">
        <v>92.232500000000002</v>
      </c>
      <c r="F201" s="82">
        <v>47</v>
      </c>
      <c r="G201" s="31">
        <v>2560</v>
      </c>
      <c r="H201" s="17">
        <v>635</v>
      </c>
      <c r="I201" s="17"/>
      <c r="J201" s="17"/>
      <c r="K201" s="17"/>
    </row>
    <row r="202" spans="1:11" ht="26.1" customHeight="1">
      <c r="A202" s="90"/>
      <c r="B202" s="2" t="s">
        <v>135</v>
      </c>
      <c r="C202" s="53" t="s">
        <v>291</v>
      </c>
      <c r="D202" s="53"/>
      <c r="E202" s="81"/>
      <c r="F202" s="83"/>
      <c r="G202" s="78" t="s">
        <v>39</v>
      </c>
      <c r="H202" s="79"/>
      <c r="I202" s="9"/>
      <c r="J202" s="9"/>
      <c r="K202" s="9"/>
    </row>
    <row r="203" spans="1:11" ht="26.1" customHeight="1">
      <c r="A203" s="89">
        <v>4</v>
      </c>
      <c r="B203" s="2" t="s">
        <v>136</v>
      </c>
      <c r="C203" s="53" t="s">
        <v>291</v>
      </c>
      <c r="D203" s="53"/>
      <c r="E203" s="80">
        <v>62.071599999999997</v>
      </c>
      <c r="F203" s="82">
        <v>70</v>
      </c>
      <c r="G203" s="31">
        <v>2360</v>
      </c>
      <c r="H203" s="17">
        <v>757</v>
      </c>
      <c r="I203" s="17"/>
      <c r="J203" s="17"/>
      <c r="K203" s="17"/>
    </row>
    <row r="204" spans="1:11" ht="26.1" customHeight="1">
      <c r="A204" s="100"/>
      <c r="B204" s="2" t="s">
        <v>137</v>
      </c>
      <c r="C204" s="53" t="s">
        <v>291</v>
      </c>
      <c r="D204" s="53"/>
      <c r="E204" s="81"/>
      <c r="F204" s="83"/>
      <c r="G204" s="78" t="s">
        <v>42</v>
      </c>
      <c r="H204" s="79"/>
      <c r="I204" s="9"/>
      <c r="J204" s="9"/>
      <c r="K204" s="9"/>
    </row>
    <row r="205" spans="1:11" ht="26.1" customHeight="1">
      <c r="A205" s="89">
        <v>5</v>
      </c>
      <c r="B205" s="2" t="s">
        <v>138</v>
      </c>
      <c r="C205" s="53" t="s">
        <v>291</v>
      </c>
      <c r="D205" s="53"/>
      <c r="E205" s="80">
        <v>98.25</v>
      </c>
      <c r="F205" s="82">
        <v>43</v>
      </c>
      <c r="G205" s="31">
        <v>2692</v>
      </c>
      <c r="H205" s="17">
        <v>1159</v>
      </c>
      <c r="I205" s="17"/>
      <c r="J205" s="17"/>
      <c r="K205" s="17"/>
    </row>
    <row r="206" spans="1:11" ht="26.1" customHeight="1">
      <c r="A206" s="100"/>
      <c r="B206" s="2" t="s">
        <v>139</v>
      </c>
      <c r="C206" s="53" t="s">
        <v>291</v>
      </c>
      <c r="D206" s="53"/>
      <c r="E206" s="81"/>
      <c r="F206" s="83"/>
      <c r="G206" s="78" t="s">
        <v>45</v>
      </c>
      <c r="H206" s="79"/>
      <c r="I206" s="9"/>
      <c r="J206" s="9"/>
      <c r="K206" s="9"/>
    </row>
    <row r="207" spans="1:11" ht="26.1" customHeight="1">
      <c r="A207" s="73" t="s">
        <v>27</v>
      </c>
      <c r="B207" s="73"/>
      <c r="C207" s="73"/>
      <c r="D207" s="73"/>
      <c r="E207" s="3">
        <f>SUM(E197:E206)</f>
        <v>368.43630000000002</v>
      </c>
      <c r="F207" s="6">
        <f>SUM(F197:F206)</f>
        <v>211</v>
      </c>
      <c r="G207" s="6">
        <f>SUM(G197:G206)</f>
        <v>10521</v>
      </c>
      <c r="H207" s="6">
        <f>SUM(H197:H206)</f>
        <v>3828</v>
      </c>
      <c r="I207" s="6"/>
      <c r="J207" s="6"/>
      <c r="K207" s="6"/>
    </row>
    <row r="208" spans="1:11" ht="26.1" customHeight="1">
      <c r="A208" s="84" t="s">
        <v>28</v>
      </c>
      <c r="B208" s="85"/>
      <c r="C208" s="85"/>
      <c r="D208" s="85"/>
      <c r="E208" s="85"/>
      <c r="F208" s="85"/>
      <c r="G208" s="85"/>
      <c r="H208" s="99"/>
      <c r="I208" s="19"/>
      <c r="J208" s="19"/>
      <c r="K208" s="19"/>
    </row>
    <row r="209" spans="1:11" ht="26.1" customHeight="1">
      <c r="A209" s="89">
        <v>1</v>
      </c>
      <c r="B209" s="2" t="s">
        <v>126</v>
      </c>
      <c r="C209" s="53" t="s">
        <v>292</v>
      </c>
      <c r="D209" s="53"/>
      <c r="E209" s="80">
        <v>65.900499999999994</v>
      </c>
      <c r="F209" s="82">
        <v>118</v>
      </c>
      <c r="G209" s="6">
        <v>1157</v>
      </c>
      <c r="H209" s="6">
        <v>49</v>
      </c>
      <c r="I209" s="6"/>
      <c r="J209" s="6"/>
      <c r="K209" s="6"/>
    </row>
    <row r="210" spans="1:11" ht="26.1" customHeight="1">
      <c r="A210" s="90"/>
      <c r="B210" s="2" t="s">
        <v>127</v>
      </c>
      <c r="C210" s="53" t="s">
        <v>292</v>
      </c>
      <c r="D210" s="53"/>
      <c r="E210" s="81"/>
      <c r="F210" s="83"/>
      <c r="G210" s="78" t="s">
        <v>23</v>
      </c>
      <c r="H210" s="79"/>
      <c r="I210" s="9"/>
      <c r="J210" s="9"/>
      <c r="K210" s="9"/>
    </row>
    <row r="211" spans="1:11" ht="26.1" customHeight="1">
      <c r="A211" s="89">
        <v>2</v>
      </c>
      <c r="B211" s="2" t="s">
        <v>152</v>
      </c>
      <c r="C211" s="53" t="s">
        <v>291</v>
      </c>
      <c r="D211" s="53"/>
      <c r="E211" s="80">
        <v>36.393799999999999</v>
      </c>
      <c r="F211" s="82">
        <v>15</v>
      </c>
      <c r="G211" s="24">
        <v>608</v>
      </c>
      <c r="H211" s="25">
        <v>68</v>
      </c>
      <c r="I211" s="9"/>
      <c r="J211" s="9"/>
      <c r="K211" s="9"/>
    </row>
    <row r="212" spans="1:11" ht="26.1" customHeight="1">
      <c r="A212" s="90"/>
      <c r="B212" s="2" t="s">
        <v>153</v>
      </c>
      <c r="C212" s="53" t="s">
        <v>291</v>
      </c>
      <c r="D212" s="53"/>
      <c r="E212" s="81"/>
      <c r="F212" s="83"/>
      <c r="G212" s="78" t="s">
        <v>26</v>
      </c>
      <c r="H212" s="79"/>
      <c r="I212" s="9"/>
      <c r="J212" s="9"/>
      <c r="K212" s="9"/>
    </row>
    <row r="213" spans="1:11" ht="26.1" customHeight="1">
      <c r="A213" s="118" t="s">
        <v>27</v>
      </c>
      <c r="B213" s="118"/>
      <c r="C213" s="118"/>
      <c r="D213" s="118"/>
      <c r="E213" s="15">
        <f>SUM(E209:E211)</f>
        <v>102.29429999999999</v>
      </c>
      <c r="F213" s="16">
        <f>SUM(F209:F211)</f>
        <v>133</v>
      </c>
      <c r="G213" s="16">
        <f>SUM(G209:G211)</f>
        <v>1765</v>
      </c>
      <c r="H213" s="16">
        <f>SUM(H209:H211)</f>
        <v>117</v>
      </c>
      <c r="I213" s="16"/>
      <c r="J213" s="16"/>
      <c r="K213" s="16"/>
    </row>
    <row r="214" spans="1:11" ht="26.1" customHeight="1">
      <c r="A214" s="7"/>
      <c r="B214" s="7"/>
      <c r="C214" s="7"/>
      <c r="D214" s="7"/>
      <c r="E214" s="8"/>
      <c r="F214" s="8"/>
      <c r="G214" s="8"/>
      <c r="H214" s="8"/>
      <c r="I214" s="8"/>
      <c r="J214" s="8"/>
      <c r="K214" s="8"/>
    </row>
    <row r="215" spans="1:11" ht="26.1" customHeight="1">
      <c r="A215" s="59" t="s">
        <v>11</v>
      </c>
      <c r="B215" s="59"/>
      <c r="C215" s="59"/>
      <c r="D215" s="59"/>
      <c r="E215" s="59"/>
      <c r="F215" s="74" t="s">
        <v>140</v>
      </c>
      <c r="G215" s="74"/>
      <c r="H215" s="74"/>
      <c r="I215" s="60" t="s">
        <v>10</v>
      </c>
      <c r="J215" s="60"/>
      <c r="K215" s="60"/>
    </row>
    <row r="216" spans="1:11" ht="26.1" customHeight="1">
      <c r="A216" s="59" t="s">
        <v>13</v>
      </c>
      <c r="B216" s="59"/>
      <c r="C216" s="59"/>
      <c r="D216" s="59"/>
      <c r="E216" s="59"/>
      <c r="F216" s="71" t="s">
        <v>141</v>
      </c>
      <c r="G216" s="71"/>
      <c r="H216" s="71"/>
      <c r="I216" s="60"/>
      <c r="J216" s="60"/>
      <c r="K216" s="60"/>
    </row>
    <row r="217" spans="1:11" ht="26.1" customHeight="1">
      <c r="A217" s="59" t="s">
        <v>15</v>
      </c>
      <c r="B217" s="59"/>
      <c r="C217" s="59"/>
      <c r="D217" s="59"/>
      <c r="E217" s="59"/>
      <c r="F217" s="72">
        <v>3209</v>
      </c>
      <c r="G217" s="72"/>
      <c r="H217" s="72"/>
      <c r="I217" s="60"/>
      <c r="J217" s="60"/>
      <c r="K217" s="60"/>
    </row>
    <row r="218" spans="1:11" ht="60">
      <c r="A218" s="13" t="s">
        <v>16</v>
      </c>
      <c r="B218" s="1" t="s">
        <v>17</v>
      </c>
      <c r="C218" s="59" t="s">
        <v>285</v>
      </c>
      <c r="D218" s="59"/>
      <c r="E218" s="1" t="s">
        <v>286</v>
      </c>
      <c r="F218" s="1" t="s">
        <v>287</v>
      </c>
      <c r="G218" s="1" t="s">
        <v>288</v>
      </c>
      <c r="H218" s="1" t="s">
        <v>289</v>
      </c>
      <c r="I218" s="60"/>
      <c r="J218" s="60"/>
      <c r="K218" s="60"/>
    </row>
    <row r="219" spans="1:11" ht="26.1" customHeight="1">
      <c r="A219" s="61" t="s">
        <v>20</v>
      </c>
      <c r="B219" s="61"/>
      <c r="C219" s="61"/>
      <c r="D219" s="61"/>
      <c r="E219" s="61"/>
      <c r="F219" s="61"/>
      <c r="G219" s="61"/>
      <c r="H219" s="61"/>
      <c r="I219" s="14" t="s">
        <v>18</v>
      </c>
      <c r="J219" s="14" t="s">
        <v>19</v>
      </c>
      <c r="K219" s="14" t="s">
        <v>290</v>
      </c>
    </row>
    <row r="220" spans="1:11" ht="26.1" customHeight="1">
      <c r="A220" s="62">
        <v>1</v>
      </c>
      <c r="B220" s="9" t="s">
        <v>142</v>
      </c>
      <c r="C220" s="53" t="s">
        <v>292</v>
      </c>
      <c r="D220" s="53"/>
      <c r="E220" s="63">
        <v>84.831100000000006</v>
      </c>
      <c r="F220" s="82">
        <v>47</v>
      </c>
      <c r="G220" s="31">
        <v>2802</v>
      </c>
      <c r="H220" s="31">
        <v>882</v>
      </c>
      <c r="I220" s="31"/>
      <c r="J220" s="31"/>
      <c r="K220" s="31"/>
    </row>
    <row r="221" spans="1:11" ht="26.1" customHeight="1">
      <c r="A221" s="62"/>
      <c r="B221" s="9" t="s">
        <v>143</v>
      </c>
      <c r="C221" s="53" t="s">
        <v>292</v>
      </c>
      <c r="D221" s="53"/>
      <c r="E221" s="63"/>
      <c r="F221" s="83"/>
      <c r="G221" s="78" t="s">
        <v>23</v>
      </c>
      <c r="H221" s="79"/>
      <c r="I221" s="9"/>
      <c r="J221" s="9"/>
      <c r="K221" s="9"/>
    </row>
    <row r="222" spans="1:11" ht="26.1" customHeight="1">
      <c r="A222" s="62">
        <v>2</v>
      </c>
      <c r="B222" s="9" t="s">
        <v>144</v>
      </c>
      <c r="C222" s="53" t="s">
        <v>291</v>
      </c>
      <c r="D222" s="53"/>
      <c r="E222" s="63">
        <v>77.286199999999994</v>
      </c>
      <c r="F222" s="82">
        <v>47</v>
      </c>
      <c r="G222" s="31">
        <v>220</v>
      </c>
      <c r="H222" s="31">
        <v>958</v>
      </c>
      <c r="I222" s="31"/>
      <c r="J222" s="31"/>
      <c r="K222" s="31"/>
    </row>
    <row r="223" spans="1:11" ht="26.1" customHeight="1">
      <c r="A223" s="62"/>
      <c r="B223" s="9" t="s">
        <v>145</v>
      </c>
      <c r="C223" s="53" t="s">
        <v>291</v>
      </c>
      <c r="D223" s="53"/>
      <c r="E223" s="63"/>
      <c r="F223" s="83"/>
      <c r="G223" s="78" t="s">
        <v>26</v>
      </c>
      <c r="H223" s="79"/>
      <c r="I223" s="9"/>
      <c r="J223" s="9"/>
      <c r="K223" s="9"/>
    </row>
    <row r="224" spans="1:11" ht="26.1" customHeight="1">
      <c r="A224" s="62">
        <v>3</v>
      </c>
      <c r="B224" s="9" t="s">
        <v>146</v>
      </c>
      <c r="C224" s="53" t="s">
        <v>291</v>
      </c>
      <c r="D224" s="53"/>
      <c r="E224" s="63">
        <v>111.92610000000001</v>
      </c>
      <c r="F224" s="82">
        <v>68</v>
      </c>
      <c r="G224" s="31">
        <v>3489</v>
      </c>
      <c r="H224" s="31">
        <v>1746</v>
      </c>
      <c r="I224" s="31"/>
      <c r="J224" s="31"/>
      <c r="K224" s="31"/>
    </row>
    <row r="225" spans="1:11" ht="26.1" customHeight="1">
      <c r="A225" s="62"/>
      <c r="B225" s="9" t="s">
        <v>147</v>
      </c>
      <c r="C225" s="53" t="s">
        <v>291</v>
      </c>
      <c r="D225" s="53"/>
      <c r="E225" s="63"/>
      <c r="F225" s="83"/>
      <c r="G225" s="78" t="s">
        <v>39</v>
      </c>
      <c r="H225" s="79"/>
      <c r="I225" s="9"/>
      <c r="J225" s="9"/>
      <c r="K225" s="9"/>
    </row>
    <row r="226" spans="1:11" ht="26.1" customHeight="1">
      <c r="A226" s="62">
        <v>4</v>
      </c>
      <c r="B226" s="9" t="s">
        <v>148</v>
      </c>
      <c r="C226" s="53" t="s">
        <v>291</v>
      </c>
      <c r="D226" s="53"/>
      <c r="E226" s="63">
        <v>77.321200000000005</v>
      </c>
      <c r="F226" s="82">
        <v>47</v>
      </c>
      <c r="G226" s="31">
        <v>2206</v>
      </c>
      <c r="H226" s="31">
        <v>1111</v>
      </c>
      <c r="I226" s="31"/>
      <c r="J226" s="31"/>
      <c r="K226" s="31"/>
    </row>
    <row r="227" spans="1:11" ht="26.1" customHeight="1">
      <c r="A227" s="62"/>
      <c r="B227" s="9" t="s">
        <v>149</v>
      </c>
      <c r="C227" s="53" t="s">
        <v>291</v>
      </c>
      <c r="D227" s="53"/>
      <c r="E227" s="63"/>
      <c r="F227" s="83"/>
      <c r="G227" s="78" t="s">
        <v>42</v>
      </c>
      <c r="H227" s="79"/>
      <c r="I227" s="9"/>
      <c r="J227" s="9"/>
      <c r="K227" s="9"/>
    </row>
    <row r="228" spans="1:11" ht="26.1" customHeight="1">
      <c r="A228" s="62">
        <v>5</v>
      </c>
      <c r="B228" s="9" t="s">
        <v>150</v>
      </c>
      <c r="C228" s="53" t="s">
        <v>291</v>
      </c>
      <c r="D228" s="53"/>
      <c r="E228" s="63">
        <v>128.79</v>
      </c>
      <c r="F228" s="82">
        <v>61</v>
      </c>
      <c r="G228" s="31">
        <v>3470</v>
      </c>
      <c r="H228" s="31">
        <v>2145</v>
      </c>
      <c r="I228" s="31"/>
      <c r="J228" s="31"/>
      <c r="K228" s="31"/>
    </row>
    <row r="229" spans="1:11" ht="26.1" customHeight="1">
      <c r="A229" s="62"/>
      <c r="B229" s="9" t="s">
        <v>151</v>
      </c>
      <c r="C229" s="53" t="s">
        <v>291</v>
      </c>
      <c r="D229" s="53"/>
      <c r="E229" s="63"/>
      <c r="F229" s="83"/>
      <c r="G229" s="78" t="s">
        <v>45</v>
      </c>
      <c r="H229" s="79"/>
      <c r="I229" s="9"/>
      <c r="J229" s="9"/>
      <c r="K229" s="9"/>
    </row>
    <row r="230" spans="1:11" ht="26.1" customHeight="1">
      <c r="A230" s="73" t="s">
        <v>27</v>
      </c>
      <c r="B230" s="73"/>
      <c r="C230" s="73"/>
      <c r="D230" s="73"/>
      <c r="E230" s="3">
        <f>SUM(E220:E228)</f>
        <v>480.15459999999996</v>
      </c>
      <c r="F230" s="6">
        <f>SUM(F220:F228)</f>
        <v>270</v>
      </c>
      <c r="G230" s="6">
        <f t="shared" ref="G230:H230" si="5">SUM(G220:G228)</f>
        <v>12187</v>
      </c>
      <c r="H230" s="6">
        <f t="shared" si="5"/>
        <v>6842</v>
      </c>
      <c r="I230" s="6"/>
      <c r="J230" s="6"/>
      <c r="K230" s="6"/>
    </row>
    <row r="231" spans="1:11" ht="26.1" customHeight="1">
      <c r="A231" s="61" t="s">
        <v>28</v>
      </c>
      <c r="B231" s="61"/>
      <c r="C231" s="61"/>
      <c r="D231" s="61"/>
      <c r="E231" s="61"/>
      <c r="F231" s="61"/>
      <c r="G231" s="61"/>
      <c r="H231" s="61"/>
      <c r="I231" s="19"/>
      <c r="J231" s="19"/>
      <c r="K231" s="19"/>
    </row>
    <row r="232" spans="1:11" ht="26.1" customHeight="1">
      <c r="A232" s="62">
        <v>1</v>
      </c>
      <c r="B232" s="9" t="s">
        <v>126</v>
      </c>
      <c r="C232" s="53" t="s">
        <v>292</v>
      </c>
      <c r="D232" s="53"/>
      <c r="E232" s="63">
        <v>103.3317</v>
      </c>
      <c r="F232" s="82">
        <v>51</v>
      </c>
      <c r="G232" s="31">
        <v>1750</v>
      </c>
      <c r="H232" s="31">
        <v>676</v>
      </c>
      <c r="I232" s="31"/>
      <c r="J232" s="31"/>
      <c r="K232" s="31"/>
    </row>
    <row r="233" spans="1:11" ht="26.1" customHeight="1">
      <c r="A233" s="62"/>
      <c r="B233" s="9" t="s">
        <v>127</v>
      </c>
      <c r="C233" s="53" t="s">
        <v>292</v>
      </c>
      <c r="D233" s="53"/>
      <c r="E233" s="63"/>
      <c r="F233" s="83"/>
      <c r="G233" s="78" t="s">
        <v>23</v>
      </c>
      <c r="H233" s="79"/>
      <c r="I233" s="9"/>
      <c r="J233" s="9"/>
      <c r="K233" s="9"/>
    </row>
    <row r="234" spans="1:11" ht="26.1" customHeight="1">
      <c r="A234" s="62">
        <v>2</v>
      </c>
      <c r="B234" s="9" t="s">
        <v>152</v>
      </c>
      <c r="C234" s="53" t="s">
        <v>291</v>
      </c>
      <c r="D234" s="53"/>
      <c r="E234" s="63">
        <v>114.3618</v>
      </c>
      <c r="F234" s="82">
        <v>57</v>
      </c>
      <c r="G234" s="31">
        <v>2018</v>
      </c>
      <c r="H234" s="31">
        <v>1222</v>
      </c>
      <c r="I234" s="31"/>
      <c r="J234" s="31"/>
      <c r="K234" s="31"/>
    </row>
    <row r="235" spans="1:11" ht="26.1" customHeight="1">
      <c r="A235" s="62"/>
      <c r="B235" s="9" t="s">
        <v>153</v>
      </c>
      <c r="C235" s="53" t="s">
        <v>291</v>
      </c>
      <c r="D235" s="53"/>
      <c r="E235" s="63"/>
      <c r="F235" s="83"/>
      <c r="G235" s="78" t="s">
        <v>26</v>
      </c>
      <c r="H235" s="79"/>
      <c r="I235" s="9"/>
      <c r="J235" s="9"/>
      <c r="K235" s="9"/>
    </row>
    <row r="236" spans="1:11" ht="26.1" customHeight="1">
      <c r="A236" s="62">
        <v>3</v>
      </c>
      <c r="B236" s="9" t="s">
        <v>154</v>
      </c>
      <c r="C236" s="53" t="s">
        <v>291</v>
      </c>
      <c r="D236" s="53"/>
      <c r="E236" s="63">
        <v>119.6712</v>
      </c>
      <c r="F236" s="82">
        <v>50</v>
      </c>
      <c r="G236" s="31">
        <v>3118</v>
      </c>
      <c r="H236" s="31">
        <v>1464</v>
      </c>
      <c r="I236" s="31"/>
      <c r="J236" s="31"/>
      <c r="K236" s="31"/>
    </row>
    <row r="237" spans="1:11" ht="26.1" customHeight="1">
      <c r="A237" s="62"/>
      <c r="B237" s="9" t="s">
        <v>155</v>
      </c>
      <c r="C237" s="53" t="s">
        <v>291</v>
      </c>
      <c r="D237" s="53"/>
      <c r="E237" s="63"/>
      <c r="F237" s="83"/>
      <c r="G237" s="78" t="s">
        <v>39</v>
      </c>
      <c r="H237" s="79"/>
      <c r="I237" s="9"/>
      <c r="J237" s="9"/>
      <c r="K237" s="9"/>
    </row>
    <row r="238" spans="1:11" ht="26.1" customHeight="1">
      <c r="A238" s="73" t="s">
        <v>27</v>
      </c>
      <c r="B238" s="73"/>
      <c r="C238" s="73"/>
      <c r="D238" s="73"/>
      <c r="E238" s="3">
        <f>SUM(E232:E236)</f>
        <v>337.36469999999997</v>
      </c>
      <c r="F238" s="6">
        <f>SUM(F232:F237)</f>
        <v>158</v>
      </c>
      <c r="G238" s="6">
        <f t="shared" ref="G238:H238" si="6">SUM(G232:G236)</f>
        <v>6886</v>
      </c>
      <c r="H238" s="6">
        <f t="shared" si="6"/>
        <v>3362</v>
      </c>
      <c r="I238" s="6"/>
      <c r="J238" s="6"/>
      <c r="K238" s="6"/>
    </row>
    <row r="239" spans="1:11" ht="26.1" customHeight="1">
      <c r="A239" s="7"/>
      <c r="B239" s="7"/>
      <c r="C239" s="7"/>
      <c r="D239" s="7"/>
      <c r="E239" s="8"/>
      <c r="F239" s="8"/>
      <c r="G239" s="8"/>
      <c r="H239" s="8"/>
      <c r="I239" s="8"/>
      <c r="J239" s="8"/>
      <c r="K239" s="8"/>
    </row>
    <row r="240" spans="1:11" ht="26.1" customHeight="1">
      <c r="A240" s="59" t="s">
        <v>11</v>
      </c>
      <c r="B240" s="59"/>
      <c r="C240" s="59"/>
      <c r="D240" s="59"/>
      <c r="E240" s="59"/>
      <c r="F240" s="74" t="s">
        <v>156</v>
      </c>
      <c r="G240" s="74"/>
      <c r="H240" s="74"/>
      <c r="I240" s="60" t="s">
        <v>10</v>
      </c>
      <c r="J240" s="60"/>
      <c r="K240" s="60"/>
    </row>
    <row r="241" spans="1:11" ht="26.1" customHeight="1">
      <c r="A241" s="59" t="s">
        <v>13</v>
      </c>
      <c r="B241" s="59"/>
      <c r="C241" s="59"/>
      <c r="D241" s="59"/>
      <c r="E241" s="59"/>
      <c r="F241" s="71" t="s">
        <v>157</v>
      </c>
      <c r="G241" s="71"/>
      <c r="H241" s="71"/>
      <c r="I241" s="60"/>
      <c r="J241" s="60"/>
      <c r="K241" s="60"/>
    </row>
    <row r="242" spans="1:11" ht="26.1" customHeight="1">
      <c r="A242" s="59" t="s">
        <v>15</v>
      </c>
      <c r="B242" s="59"/>
      <c r="C242" s="59"/>
      <c r="D242" s="59"/>
      <c r="E242" s="59"/>
      <c r="F242" s="72">
        <v>3218</v>
      </c>
      <c r="G242" s="72"/>
      <c r="H242" s="72"/>
      <c r="I242" s="60"/>
      <c r="J242" s="60"/>
      <c r="K242" s="60"/>
    </row>
    <row r="243" spans="1:11" ht="60">
      <c r="A243" s="13" t="s">
        <v>16</v>
      </c>
      <c r="B243" s="1" t="s">
        <v>17</v>
      </c>
      <c r="C243" s="59" t="s">
        <v>285</v>
      </c>
      <c r="D243" s="59"/>
      <c r="E243" s="1" t="s">
        <v>286</v>
      </c>
      <c r="F243" s="1" t="s">
        <v>287</v>
      </c>
      <c r="G243" s="1" t="s">
        <v>288</v>
      </c>
      <c r="H243" s="1" t="s">
        <v>289</v>
      </c>
      <c r="I243" s="60"/>
      <c r="J243" s="60"/>
      <c r="K243" s="60"/>
    </row>
    <row r="244" spans="1:11" ht="26.1" customHeight="1">
      <c r="A244" s="84" t="s">
        <v>20</v>
      </c>
      <c r="B244" s="85"/>
      <c r="C244" s="85"/>
      <c r="D244" s="85"/>
      <c r="E244" s="85"/>
      <c r="F244" s="85"/>
      <c r="G244" s="85"/>
      <c r="H244" s="85"/>
      <c r="I244" s="14" t="s">
        <v>18</v>
      </c>
      <c r="J244" s="14" t="s">
        <v>19</v>
      </c>
      <c r="K244" s="14" t="s">
        <v>290</v>
      </c>
    </row>
    <row r="245" spans="1:11" ht="26.1" customHeight="1">
      <c r="A245" s="62">
        <v>1</v>
      </c>
      <c r="B245" s="2" t="s">
        <v>158</v>
      </c>
      <c r="C245" s="72" t="s">
        <v>291</v>
      </c>
      <c r="D245" s="72"/>
      <c r="E245" s="63">
        <v>244.59989999999999</v>
      </c>
      <c r="F245" s="82">
        <v>179</v>
      </c>
      <c r="G245" s="31">
        <v>4976</v>
      </c>
      <c r="H245" s="31">
        <v>1222</v>
      </c>
      <c r="I245" s="31"/>
      <c r="J245" s="31"/>
      <c r="K245" s="31"/>
    </row>
    <row r="246" spans="1:11" ht="26.1" customHeight="1">
      <c r="A246" s="62"/>
      <c r="B246" s="2" t="s">
        <v>159</v>
      </c>
      <c r="C246" s="72" t="s">
        <v>291</v>
      </c>
      <c r="D246" s="72"/>
      <c r="E246" s="63"/>
      <c r="F246" s="83"/>
      <c r="G246" s="78" t="s">
        <v>23</v>
      </c>
      <c r="H246" s="79"/>
      <c r="I246" s="9"/>
      <c r="J246" s="9"/>
      <c r="K246" s="9"/>
    </row>
    <row r="247" spans="1:11" ht="26.1" customHeight="1">
      <c r="A247" s="62">
        <v>2</v>
      </c>
      <c r="B247" s="2" t="s">
        <v>160</v>
      </c>
      <c r="C247" s="72" t="s">
        <v>291</v>
      </c>
      <c r="D247" s="72"/>
      <c r="E247" s="63">
        <v>243.6377</v>
      </c>
      <c r="F247" s="82">
        <v>129</v>
      </c>
      <c r="G247" s="31">
        <v>4093</v>
      </c>
      <c r="H247" s="17">
        <v>1008</v>
      </c>
      <c r="I247" s="17"/>
      <c r="J247" s="17"/>
      <c r="K247" s="17"/>
    </row>
    <row r="248" spans="1:11" ht="26.1" customHeight="1">
      <c r="A248" s="62"/>
      <c r="B248" s="2" t="s">
        <v>161</v>
      </c>
      <c r="C248" s="72" t="s">
        <v>291</v>
      </c>
      <c r="D248" s="72"/>
      <c r="E248" s="63"/>
      <c r="F248" s="83"/>
      <c r="G248" s="78" t="s">
        <v>26</v>
      </c>
      <c r="H248" s="79"/>
      <c r="I248" s="9"/>
      <c r="J248" s="9"/>
      <c r="K248" s="9"/>
    </row>
    <row r="249" spans="1:11" ht="26.1" customHeight="1">
      <c r="A249" s="62">
        <v>3</v>
      </c>
      <c r="B249" s="2" t="s">
        <v>162</v>
      </c>
      <c r="C249" s="72" t="s">
        <v>292</v>
      </c>
      <c r="D249" s="72"/>
      <c r="E249" s="63">
        <v>320.01339999999999</v>
      </c>
      <c r="F249" s="82">
        <v>198</v>
      </c>
      <c r="G249" s="31">
        <v>3699</v>
      </c>
      <c r="H249" s="31">
        <v>1351</v>
      </c>
      <c r="I249" s="31"/>
      <c r="J249" s="31"/>
      <c r="K249" s="31"/>
    </row>
    <row r="250" spans="1:11" ht="26.1" customHeight="1">
      <c r="A250" s="62"/>
      <c r="B250" s="2" t="s">
        <v>163</v>
      </c>
      <c r="C250" s="72" t="s">
        <v>292</v>
      </c>
      <c r="D250" s="72"/>
      <c r="E250" s="63"/>
      <c r="F250" s="83"/>
      <c r="G250" s="78" t="s">
        <v>39</v>
      </c>
      <c r="H250" s="79"/>
      <c r="I250" s="9"/>
      <c r="J250" s="9"/>
      <c r="K250" s="9"/>
    </row>
    <row r="251" spans="1:11" ht="26.1" customHeight="1">
      <c r="A251" s="73" t="s">
        <v>27</v>
      </c>
      <c r="B251" s="73"/>
      <c r="C251" s="73"/>
      <c r="D251" s="73"/>
      <c r="E251" s="3">
        <f>SUM(E245:E250)</f>
        <v>808.25099999999998</v>
      </c>
      <c r="F251" s="6">
        <f>SUM(F245:F250)</f>
        <v>506</v>
      </c>
      <c r="G251" s="6">
        <f t="shared" ref="G251:H251" si="7">SUM(G245:G250)</f>
        <v>12768</v>
      </c>
      <c r="H251" s="6">
        <f t="shared" si="7"/>
        <v>3581</v>
      </c>
      <c r="I251" s="6"/>
      <c r="J251" s="6"/>
      <c r="K251" s="6"/>
    </row>
    <row r="252" spans="1:11" ht="26.1" customHeight="1">
      <c r="A252" s="84" t="s">
        <v>28</v>
      </c>
      <c r="B252" s="85"/>
      <c r="C252" s="85"/>
      <c r="D252" s="85"/>
      <c r="E252" s="85"/>
      <c r="F252" s="85"/>
      <c r="G252" s="85"/>
      <c r="H252" s="99"/>
      <c r="I252" s="19"/>
      <c r="J252" s="19"/>
      <c r="K252" s="19"/>
    </row>
    <row r="253" spans="1:11" ht="26.1" customHeight="1">
      <c r="A253" s="62">
        <v>1</v>
      </c>
      <c r="B253" s="2" t="s">
        <v>164</v>
      </c>
      <c r="C253" s="72" t="s">
        <v>292</v>
      </c>
      <c r="D253" s="72"/>
      <c r="E253" s="63">
        <v>183.59450000000001</v>
      </c>
      <c r="F253" s="67">
        <v>166</v>
      </c>
      <c r="G253" s="31">
        <v>3569</v>
      </c>
      <c r="H253" s="31">
        <v>790</v>
      </c>
      <c r="I253" s="31"/>
      <c r="J253" s="31"/>
      <c r="K253" s="31"/>
    </row>
    <row r="254" spans="1:11" ht="26.1" customHeight="1">
      <c r="A254" s="62"/>
      <c r="B254" s="2" t="s">
        <v>165</v>
      </c>
      <c r="C254" s="72" t="s">
        <v>292</v>
      </c>
      <c r="D254" s="72"/>
      <c r="E254" s="63"/>
      <c r="F254" s="68"/>
      <c r="G254" s="78" t="s">
        <v>23</v>
      </c>
      <c r="H254" s="79"/>
      <c r="I254" s="9"/>
      <c r="J254" s="9"/>
      <c r="K254" s="9"/>
    </row>
    <row r="255" spans="1:11" ht="26.1" customHeight="1">
      <c r="A255" s="73" t="s">
        <v>27</v>
      </c>
      <c r="B255" s="73"/>
      <c r="C255" s="73"/>
      <c r="D255" s="73"/>
      <c r="E255" s="3">
        <f>SUM(E253:E254)</f>
        <v>183.59450000000001</v>
      </c>
      <c r="F255" s="6">
        <f>SUM(F253:F254)</f>
        <v>166</v>
      </c>
      <c r="G255" s="6">
        <f>SUM(G253:G254)</f>
        <v>3569</v>
      </c>
      <c r="H255" s="6">
        <f>SUM(H253:H254)</f>
        <v>790</v>
      </c>
      <c r="I255" s="6"/>
      <c r="J255" s="6"/>
      <c r="K255" s="6"/>
    </row>
    <row r="256" spans="1:11" ht="26.1" customHeight="1">
      <c r="A256" s="7"/>
      <c r="B256" s="7"/>
      <c r="C256" s="7"/>
      <c r="D256" s="7"/>
      <c r="E256" s="8"/>
      <c r="F256" s="8"/>
      <c r="G256" s="8"/>
      <c r="H256" s="8"/>
      <c r="I256" s="8"/>
      <c r="J256" s="8"/>
      <c r="K256" s="8"/>
    </row>
    <row r="257" spans="1:11" ht="26.1" customHeight="1">
      <c r="A257" s="59" t="s">
        <v>11</v>
      </c>
      <c r="B257" s="59"/>
      <c r="C257" s="59"/>
      <c r="D257" s="59"/>
      <c r="E257" s="59"/>
      <c r="F257" s="74" t="s">
        <v>166</v>
      </c>
      <c r="G257" s="74"/>
      <c r="H257" s="74"/>
      <c r="I257" s="60" t="s">
        <v>10</v>
      </c>
      <c r="J257" s="60"/>
      <c r="K257" s="60"/>
    </row>
    <row r="258" spans="1:11" ht="26.1" customHeight="1">
      <c r="A258" s="59" t="s">
        <v>13</v>
      </c>
      <c r="B258" s="59"/>
      <c r="C258" s="59"/>
      <c r="D258" s="59"/>
      <c r="E258" s="59"/>
      <c r="F258" s="71" t="s">
        <v>167</v>
      </c>
      <c r="G258" s="71"/>
      <c r="H258" s="71"/>
      <c r="I258" s="60"/>
      <c r="J258" s="60"/>
      <c r="K258" s="60"/>
    </row>
    <row r="259" spans="1:11" ht="26.1" customHeight="1">
      <c r="A259" s="59" t="s">
        <v>15</v>
      </c>
      <c r="B259" s="59"/>
      <c r="C259" s="59"/>
      <c r="D259" s="59"/>
      <c r="E259" s="59"/>
      <c r="F259" s="72">
        <v>3210</v>
      </c>
      <c r="G259" s="72"/>
      <c r="H259" s="72"/>
      <c r="I259" s="60"/>
      <c r="J259" s="60"/>
      <c r="K259" s="60"/>
    </row>
    <row r="260" spans="1:11" ht="60">
      <c r="A260" s="13" t="s">
        <v>16</v>
      </c>
      <c r="B260" s="1" t="s">
        <v>17</v>
      </c>
      <c r="C260" s="59" t="s">
        <v>285</v>
      </c>
      <c r="D260" s="59"/>
      <c r="E260" s="1" t="s">
        <v>286</v>
      </c>
      <c r="F260" s="1" t="s">
        <v>287</v>
      </c>
      <c r="G260" s="1" t="s">
        <v>288</v>
      </c>
      <c r="H260" s="1" t="s">
        <v>289</v>
      </c>
      <c r="I260" s="60"/>
      <c r="J260" s="60"/>
      <c r="K260" s="60"/>
    </row>
    <row r="261" spans="1:11" ht="26.1" customHeight="1">
      <c r="A261" s="84" t="s">
        <v>20</v>
      </c>
      <c r="B261" s="85"/>
      <c r="C261" s="85"/>
      <c r="D261" s="85"/>
      <c r="E261" s="85"/>
      <c r="F261" s="85"/>
      <c r="G261" s="85"/>
      <c r="H261" s="85"/>
      <c r="I261" s="14" t="s">
        <v>18</v>
      </c>
      <c r="J261" s="14" t="s">
        <v>19</v>
      </c>
      <c r="K261" s="14" t="s">
        <v>290</v>
      </c>
    </row>
    <row r="262" spans="1:11" ht="26.1" customHeight="1">
      <c r="A262" s="62">
        <v>1</v>
      </c>
      <c r="B262" s="9" t="s">
        <v>168</v>
      </c>
      <c r="C262" s="53" t="s">
        <v>291</v>
      </c>
      <c r="D262" s="53"/>
      <c r="E262" s="97">
        <v>51.134499999999996</v>
      </c>
      <c r="F262" s="82">
        <v>95</v>
      </c>
      <c r="G262" s="31">
        <v>3545</v>
      </c>
      <c r="H262" s="38">
        <v>1849</v>
      </c>
      <c r="I262" s="31"/>
      <c r="J262" s="31"/>
      <c r="K262" s="31"/>
    </row>
    <row r="263" spans="1:11" ht="26.1" customHeight="1">
      <c r="A263" s="62"/>
      <c r="B263" s="9" t="s">
        <v>169</v>
      </c>
      <c r="C263" s="53" t="s">
        <v>291</v>
      </c>
      <c r="D263" s="53"/>
      <c r="E263" s="98"/>
      <c r="F263" s="83"/>
      <c r="G263" s="78" t="s">
        <v>23</v>
      </c>
      <c r="H263" s="96"/>
      <c r="I263" s="9"/>
      <c r="J263" s="9"/>
      <c r="K263" s="9"/>
    </row>
    <row r="264" spans="1:11" ht="26.1" customHeight="1">
      <c r="A264" s="62">
        <v>2</v>
      </c>
      <c r="B264" s="9" t="s">
        <v>170</v>
      </c>
      <c r="C264" s="53" t="s">
        <v>291</v>
      </c>
      <c r="D264" s="53"/>
      <c r="E264" s="97">
        <v>89.363499999999959</v>
      </c>
      <c r="F264" s="82">
        <v>64</v>
      </c>
      <c r="G264" s="31">
        <v>2853</v>
      </c>
      <c r="H264" s="38">
        <v>2054</v>
      </c>
      <c r="I264" s="31"/>
      <c r="J264" s="31"/>
      <c r="K264" s="31"/>
    </row>
    <row r="265" spans="1:11" ht="26.1" customHeight="1">
      <c r="A265" s="62"/>
      <c r="B265" s="9" t="s">
        <v>171</v>
      </c>
      <c r="C265" s="53" t="s">
        <v>291</v>
      </c>
      <c r="D265" s="53"/>
      <c r="E265" s="98"/>
      <c r="F265" s="83"/>
      <c r="G265" s="78" t="s">
        <v>26</v>
      </c>
      <c r="H265" s="96"/>
      <c r="I265" s="9"/>
      <c r="J265" s="9"/>
      <c r="K265" s="9"/>
    </row>
    <row r="266" spans="1:11" ht="26.1" customHeight="1">
      <c r="A266" s="62">
        <v>3</v>
      </c>
      <c r="B266" s="9" t="s">
        <v>172</v>
      </c>
      <c r="C266" s="53" t="s">
        <v>291</v>
      </c>
      <c r="D266" s="53"/>
      <c r="E266" s="97">
        <v>212.98249999999996</v>
      </c>
      <c r="F266" s="82">
        <v>160</v>
      </c>
      <c r="G266" s="31">
        <v>6154</v>
      </c>
      <c r="H266" s="38">
        <v>4414</v>
      </c>
      <c r="I266" s="31"/>
      <c r="J266" s="31"/>
      <c r="K266" s="31"/>
    </row>
    <row r="267" spans="1:11" ht="26.1" customHeight="1">
      <c r="A267" s="62"/>
      <c r="B267" s="9" t="s">
        <v>173</v>
      </c>
      <c r="C267" s="53" t="s">
        <v>291</v>
      </c>
      <c r="D267" s="53"/>
      <c r="E267" s="98"/>
      <c r="F267" s="83"/>
      <c r="G267" s="78" t="s">
        <v>39</v>
      </c>
      <c r="H267" s="96"/>
      <c r="I267" s="9"/>
      <c r="J267" s="9"/>
      <c r="K267" s="9"/>
    </row>
    <row r="268" spans="1:11" ht="26.1" customHeight="1">
      <c r="A268" s="62">
        <v>4</v>
      </c>
      <c r="B268" s="9" t="s">
        <v>174</v>
      </c>
      <c r="C268" s="53" t="s">
        <v>291</v>
      </c>
      <c r="D268" s="53"/>
      <c r="E268" s="97">
        <v>143.09060000000005</v>
      </c>
      <c r="F268" s="82">
        <v>112</v>
      </c>
      <c r="G268" s="31">
        <v>4700</v>
      </c>
      <c r="H268" s="38">
        <v>3256</v>
      </c>
      <c r="I268" s="31"/>
      <c r="J268" s="31"/>
      <c r="K268" s="31"/>
    </row>
    <row r="269" spans="1:11" ht="26.1" customHeight="1">
      <c r="A269" s="62"/>
      <c r="B269" s="9" t="s">
        <v>175</v>
      </c>
      <c r="C269" s="53" t="s">
        <v>291</v>
      </c>
      <c r="D269" s="53"/>
      <c r="E269" s="98"/>
      <c r="F269" s="83"/>
      <c r="G269" s="78" t="s">
        <v>42</v>
      </c>
      <c r="H269" s="96"/>
      <c r="I269" s="9"/>
      <c r="J269" s="9"/>
      <c r="K269" s="9"/>
    </row>
    <row r="270" spans="1:11" ht="26.1" customHeight="1">
      <c r="A270" s="62">
        <v>5</v>
      </c>
      <c r="B270" s="9" t="s">
        <v>176</v>
      </c>
      <c r="C270" s="53" t="s">
        <v>292</v>
      </c>
      <c r="D270" s="53"/>
      <c r="E270" s="97">
        <v>44.28779999999999</v>
      </c>
      <c r="F270" s="82">
        <v>30</v>
      </c>
      <c r="G270" s="31">
        <v>1358</v>
      </c>
      <c r="H270" s="38">
        <v>1035</v>
      </c>
      <c r="I270" s="31"/>
      <c r="J270" s="31"/>
      <c r="K270" s="31"/>
    </row>
    <row r="271" spans="1:11" ht="26.1" customHeight="1">
      <c r="A271" s="62"/>
      <c r="B271" s="9" t="s">
        <v>177</v>
      </c>
      <c r="C271" s="53" t="s">
        <v>292</v>
      </c>
      <c r="D271" s="53"/>
      <c r="E271" s="98"/>
      <c r="F271" s="83"/>
      <c r="G271" s="78" t="s">
        <v>45</v>
      </c>
      <c r="H271" s="96"/>
      <c r="I271" s="9"/>
      <c r="J271" s="9"/>
      <c r="K271" s="9"/>
    </row>
    <row r="272" spans="1:11" ht="26.1" customHeight="1">
      <c r="A272" s="73" t="s">
        <v>27</v>
      </c>
      <c r="B272" s="73"/>
      <c r="C272" s="73"/>
      <c r="D272" s="73"/>
      <c r="E272" s="3">
        <f>SUM(E262:E270)</f>
        <v>540.85889999999995</v>
      </c>
      <c r="F272" s="6">
        <f t="shared" ref="F272:H272" si="8">SUM(F262:F270)</f>
        <v>461</v>
      </c>
      <c r="G272" s="6">
        <f t="shared" si="8"/>
        <v>18610</v>
      </c>
      <c r="H272" s="20">
        <f t="shared" si="8"/>
        <v>12608</v>
      </c>
      <c r="I272" s="6"/>
      <c r="J272" s="6"/>
      <c r="K272" s="6"/>
    </row>
    <row r="273" spans="1:11" ht="26.1" customHeight="1">
      <c r="A273" s="84" t="s">
        <v>28</v>
      </c>
      <c r="B273" s="85"/>
      <c r="C273" s="85"/>
      <c r="D273" s="85"/>
      <c r="E273" s="85"/>
      <c r="F273" s="85"/>
      <c r="G273" s="85"/>
      <c r="H273" s="85"/>
      <c r="I273" s="19"/>
      <c r="J273" s="19"/>
      <c r="K273" s="19"/>
    </row>
    <row r="274" spans="1:11" ht="26.1" customHeight="1">
      <c r="A274" s="62">
        <v>1</v>
      </c>
      <c r="B274" s="9" t="s">
        <v>178</v>
      </c>
      <c r="C274" s="53" t="s">
        <v>292</v>
      </c>
      <c r="D274" s="53"/>
      <c r="E274" s="63">
        <v>54.580800000000004</v>
      </c>
      <c r="F274" s="82">
        <v>39</v>
      </c>
      <c r="G274" s="31">
        <v>1427</v>
      </c>
      <c r="H274" s="38">
        <v>921</v>
      </c>
      <c r="I274" s="4"/>
      <c r="J274" s="4"/>
      <c r="K274" s="4"/>
    </row>
    <row r="275" spans="1:11" ht="26.1" customHeight="1">
      <c r="A275" s="62"/>
      <c r="B275" s="9" t="s">
        <v>179</v>
      </c>
      <c r="C275" s="53" t="s">
        <v>292</v>
      </c>
      <c r="D275" s="53"/>
      <c r="E275" s="63"/>
      <c r="F275" s="83"/>
      <c r="G275" s="78" t="s">
        <v>23</v>
      </c>
      <c r="H275" s="96"/>
      <c r="I275" s="9"/>
      <c r="J275" s="9"/>
      <c r="K275" s="9"/>
    </row>
    <row r="276" spans="1:11" ht="26.1" customHeight="1">
      <c r="A276" s="62">
        <v>2</v>
      </c>
      <c r="B276" s="9" t="s">
        <v>180</v>
      </c>
      <c r="C276" s="53" t="s">
        <v>291</v>
      </c>
      <c r="D276" s="53"/>
      <c r="E276" s="63">
        <v>46.694099999999999</v>
      </c>
      <c r="F276" s="82">
        <v>12</v>
      </c>
      <c r="G276" s="31">
        <v>506</v>
      </c>
      <c r="H276" s="38">
        <v>243</v>
      </c>
      <c r="I276" s="4"/>
      <c r="J276" s="4"/>
      <c r="K276" s="4"/>
    </row>
    <row r="277" spans="1:11" ht="26.1" customHeight="1">
      <c r="A277" s="62"/>
      <c r="B277" s="9" t="s">
        <v>181</v>
      </c>
      <c r="C277" s="53" t="s">
        <v>291</v>
      </c>
      <c r="D277" s="53"/>
      <c r="E277" s="63"/>
      <c r="F277" s="83"/>
      <c r="G277" s="78" t="s">
        <v>26</v>
      </c>
      <c r="H277" s="96"/>
      <c r="I277" s="9"/>
      <c r="J277" s="9"/>
      <c r="K277" s="9"/>
    </row>
    <row r="278" spans="1:11" ht="26.1" customHeight="1">
      <c r="A278" s="62">
        <v>3</v>
      </c>
      <c r="B278" s="9" t="s">
        <v>182</v>
      </c>
      <c r="C278" s="53" t="s">
        <v>291</v>
      </c>
      <c r="D278" s="53"/>
      <c r="E278" s="63">
        <v>67.814700000000002</v>
      </c>
      <c r="F278" s="82">
        <v>32</v>
      </c>
      <c r="G278" s="31">
        <v>1497</v>
      </c>
      <c r="H278" s="38">
        <v>484</v>
      </c>
      <c r="I278" s="4"/>
      <c r="J278" s="4"/>
      <c r="K278" s="4"/>
    </row>
    <row r="279" spans="1:11" ht="26.1" customHeight="1">
      <c r="A279" s="62"/>
      <c r="B279" s="9" t="s">
        <v>183</v>
      </c>
      <c r="C279" s="53" t="s">
        <v>291</v>
      </c>
      <c r="D279" s="53"/>
      <c r="E279" s="63"/>
      <c r="F279" s="83"/>
      <c r="G279" s="78" t="s">
        <v>39</v>
      </c>
      <c r="H279" s="96"/>
      <c r="I279" s="9"/>
      <c r="J279" s="9"/>
      <c r="K279" s="9"/>
    </row>
    <row r="280" spans="1:11" ht="26.1" customHeight="1">
      <c r="A280" s="73" t="s">
        <v>27</v>
      </c>
      <c r="B280" s="73"/>
      <c r="C280" s="73"/>
      <c r="D280" s="73"/>
      <c r="E280" s="3">
        <f>SUM(E274:E278)</f>
        <v>169.08960000000002</v>
      </c>
      <c r="F280" s="6">
        <f t="shared" ref="F280:H280" si="9">SUM(F274:F278)</f>
        <v>83</v>
      </c>
      <c r="G280" s="6">
        <f t="shared" si="9"/>
        <v>3430</v>
      </c>
      <c r="H280" s="20">
        <f t="shared" si="9"/>
        <v>1648</v>
      </c>
      <c r="I280" s="6"/>
      <c r="J280" s="6"/>
      <c r="K280" s="6"/>
    </row>
    <row r="281" spans="1:11" ht="26.1" customHeight="1">
      <c r="A281" s="7"/>
      <c r="B281" s="7"/>
      <c r="C281" s="7"/>
      <c r="D281" s="7"/>
      <c r="E281" s="8"/>
      <c r="F281" s="8"/>
      <c r="G281" s="8"/>
      <c r="H281" s="8"/>
      <c r="I281" s="8"/>
      <c r="J281" s="8"/>
      <c r="K281" s="8"/>
    </row>
    <row r="282" spans="1:11" ht="26.1" customHeight="1">
      <c r="A282" s="59" t="s">
        <v>11</v>
      </c>
      <c r="B282" s="59"/>
      <c r="C282" s="59"/>
      <c r="D282" s="59"/>
      <c r="E282" s="59"/>
      <c r="F282" s="74" t="s">
        <v>184</v>
      </c>
      <c r="G282" s="74"/>
      <c r="H282" s="74"/>
      <c r="I282" s="60" t="s">
        <v>10</v>
      </c>
      <c r="J282" s="60"/>
      <c r="K282" s="60"/>
    </row>
    <row r="283" spans="1:11" ht="26.1" customHeight="1">
      <c r="A283" s="59" t="s">
        <v>13</v>
      </c>
      <c r="B283" s="59"/>
      <c r="C283" s="59"/>
      <c r="D283" s="59"/>
      <c r="E283" s="59"/>
      <c r="F283" s="71" t="s">
        <v>185</v>
      </c>
      <c r="G283" s="71"/>
      <c r="H283" s="71"/>
      <c r="I283" s="60"/>
      <c r="J283" s="60"/>
      <c r="K283" s="60"/>
    </row>
    <row r="284" spans="1:11" ht="26.1" customHeight="1">
      <c r="A284" s="59" t="s">
        <v>15</v>
      </c>
      <c r="B284" s="59"/>
      <c r="C284" s="59"/>
      <c r="D284" s="59"/>
      <c r="E284" s="59"/>
      <c r="F284" s="72">
        <v>3211</v>
      </c>
      <c r="G284" s="72"/>
      <c r="H284" s="72"/>
      <c r="I284" s="60"/>
      <c r="J284" s="60"/>
      <c r="K284" s="60"/>
    </row>
    <row r="285" spans="1:11" ht="60">
      <c r="A285" s="13" t="s">
        <v>16</v>
      </c>
      <c r="B285" s="1" t="s">
        <v>17</v>
      </c>
      <c r="C285" s="59" t="s">
        <v>285</v>
      </c>
      <c r="D285" s="59"/>
      <c r="E285" s="1" t="s">
        <v>286</v>
      </c>
      <c r="F285" s="1" t="s">
        <v>287</v>
      </c>
      <c r="G285" s="1" t="s">
        <v>288</v>
      </c>
      <c r="H285" s="1" t="s">
        <v>289</v>
      </c>
      <c r="I285" s="60"/>
      <c r="J285" s="60"/>
      <c r="K285" s="60"/>
    </row>
    <row r="286" spans="1:11" ht="26.1" customHeight="1">
      <c r="A286" s="84" t="s">
        <v>20</v>
      </c>
      <c r="B286" s="85"/>
      <c r="C286" s="85"/>
      <c r="D286" s="85"/>
      <c r="E286" s="85"/>
      <c r="F286" s="85"/>
      <c r="G286" s="85"/>
      <c r="H286" s="85"/>
      <c r="I286" s="14" t="s">
        <v>18</v>
      </c>
      <c r="J286" s="14" t="s">
        <v>19</v>
      </c>
      <c r="K286" s="14" t="s">
        <v>290</v>
      </c>
    </row>
    <row r="287" spans="1:11" ht="26.1" customHeight="1">
      <c r="A287" s="62">
        <v>1</v>
      </c>
      <c r="B287" s="9" t="s">
        <v>186</v>
      </c>
      <c r="C287" s="53" t="s">
        <v>291</v>
      </c>
      <c r="D287" s="53"/>
      <c r="E287" s="63">
        <v>92.323599999999999</v>
      </c>
      <c r="F287" s="94">
        <v>75</v>
      </c>
      <c r="G287" s="32">
        <v>3411</v>
      </c>
      <c r="H287" s="39">
        <v>455</v>
      </c>
      <c r="I287" s="32"/>
      <c r="J287" s="32"/>
      <c r="K287" s="32"/>
    </row>
    <row r="288" spans="1:11" ht="26.1" customHeight="1">
      <c r="A288" s="62"/>
      <c r="B288" s="9" t="s">
        <v>187</v>
      </c>
      <c r="C288" s="53" t="s">
        <v>291</v>
      </c>
      <c r="D288" s="53"/>
      <c r="E288" s="63"/>
      <c r="F288" s="95"/>
      <c r="G288" s="78" t="s">
        <v>23</v>
      </c>
      <c r="H288" s="96"/>
      <c r="I288" s="9"/>
      <c r="J288" s="9"/>
      <c r="K288" s="9"/>
    </row>
    <row r="289" spans="1:11" ht="26.1" customHeight="1">
      <c r="A289" s="62">
        <v>2</v>
      </c>
      <c r="B289" s="9" t="s">
        <v>188</v>
      </c>
      <c r="C289" s="53" t="s">
        <v>292</v>
      </c>
      <c r="D289" s="53"/>
      <c r="E289" s="63">
        <v>71.021500000000003</v>
      </c>
      <c r="F289" s="94">
        <v>70</v>
      </c>
      <c r="G289" s="32">
        <v>2845</v>
      </c>
      <c r="H289" s="39">
        <v>814</v>
      </c>
      <c r="I289" s="32"/>
      <c r="J289" s="32"/>
      <c r="K289" s="32"/>
    </row>
    <row r="290" spans="1:11" ht="26.1" customHeight="1">
      <c r="A290" s="62"/>
      <c r="B290" s="9" t="s">
        <v>189</v>
      </c>
      <c r="C290" s="53" t="s">
        <v>292</v>
      </c>
      <c r="D290" s="53"/>
      <c r="E290" s="63"/>
      <c r="F290" s="95"/>
      <c r="G290" s="78" t="s">
        <v>26</v>
      </c>
      <c r="H290" s="96"/>
      <c r="I290" s="9"/>
      <c r="J290" s="9"/>
      <c r="K290" s="9"/>
    </row>
    <row r="291" spans="1:11" ht="26.1" customHeight="1">
      <c r="A291" s="62">
        <v>3</v>
      </c>
      <c r="B291" s="9" t="s">
        <v>190</v>
      </c>
      <c r="C291" s="53" t="s">
        <v>291</v>
      </c>
      <c r="D291" s="53"/>
      <c r="E291" s="63">
        <v>92.266199999999998</v>
      </c>
      <c r="F291" s="94">
        <v>104</v>
      </c>
      <c r="G291" s="32">
        <v>3363</v>
      </c>
      <c r="H291" s="39">
        <v>364</v>
      </c>
      <c r="I291" s="32"/>
      <c r="J291" s="32"/>
      <c r="K291" s="32"/>
    </row>
    <row r="292" spans="1:11" ht="26.1" customHeight="1">
      <c r="A292" s="62"/>
      <c r="B292" s="9" t="s">
        <v>191</v>
      </c>
      <c r="C292" s="53" t="s">
        <v>291</v>
      </c>
      <c r="D292" s="53"/>
      <c r="E292" s="63"/>
      <c r="F292" s="95"/>
      <c r="G292" s="78" t="s">
        <v>39</v>
      </c>
      <c r="H292" s="96"/>
      <c r="I292" s="9"/>
      <c r="J292" s="9"/>
      <c r="K292" s="9"/>
    </row>
    <row r="293" spans="1:11" ht="26.1" customHeight="1">
      <c r="A293" s="62">
        <v>4</v>
      </c>
      <c r="B293" s="9" t="s">
        <v>192</v>
      </c>
      <c r="C293" s="53" t="s">
        <v>291</v>
      </c>
      <c r="D293" s="53"/>
      <c r="E293" s="63">
        <v>22.720500000000001</v>
      </c>
      <c r="F293" s="94">
        <v>15</v>
      </c>
      <c r="G293" s="32">
        <v>543</v>
      </c>
      <c r="H293" s="39">
        <v>187</v>
      </c>
      <c r="I293" s="32"/>
      <c r="J293" s="32"/>
      <c r="K293" s="32"/>
    </row>
    <row r="294" spans="1:11" ht="26.1" customHeight="1">
      <c r="A294" s="62"/>
      <c r="B294" s="9" t="s">
        <v>193</v>
      </c>
      <c r="C294" s="53" t="s">
        <v>291</v>
      </c>
      <c r="D294" s="53"/>
      <c r="E294" s="63"/>
      <c r="F294" s="95"/>
      <c r="G294" s="78" t="s">
        <v>42</v>
      </c>
      <c r="H294" s="96"/>
      <c r="I294" s="9"/>
      <c r="J294" s="9"/>
      <c r="K294" s="9"/>
    </row>
    <row r="295" spans="1:11" ht="26.1" customHeight="1">
      <c r="A295" s="73" t="s">
        <v>27</v>
      </c>
      <c r="B295" s="73"/>
      <c r="C295" s="73"/>
      <c r="D295" s="73"/>
      <c r="E295" s="3">
        <f>SUM(E287:E293)</f>
        <v>278.33179999999999</v>
      </c>
      <c r="F295" s="6">
        <f>SUM(F287:F294)</f>
        <v>264</v>
      </c>
      <c r="G295" s="6">
        <f>SUM(G287:G293)</f>
        <v>10162</v>
      </c>
      <c r="H295" s="20">
        <f>SUM(H287:H293)</f>
        <v>1820</v>
      </c>
      <c r="I295" s="6"/>
      <c r="J295" s="6"/>
      <c r="K295" s="6"/>
    </row>
    <row r="296" spans="1:11" ht="26.1" customHeight="1">
      <c r="A296" s="84" t="s">
        <v>28</v>
      </c>
      <c r="B296" s="85"/>
      <c r="C296" s="119"/>
      <c r="D296" s="119"/>
      <c r="E296" s="119"/>
      <c r="F296" s="119"/>
      <c r="G296" s="119"/>
      <c r="H296" s="119"/>
      <c r="I296" s="19"/>
      <c r="J296" s="19"/>
      <c r="K296" s="19"/>
    </row>
    <row r="297" spans="1:11" ht="26.1" customHeight="1">
      <c r="A297" s="62">
        <v>1</v>
      </c>
      <c r="B297" s="9" t="s">
        <v>194</v>
      </c>
      <c r="C297" s="53" t="s">
        <v>292</v>
      </c>
      <c r="D297" s="53"/>
      <c r="E297" s="63">
        <v>54.606899999999996</v>
      </c>
      <c r="F297" s="121">
        <v>43</v>
      </c>
      <c r="G297" s="32">
        <v>1664</v>
      </c>
      <c r="H297" s="39">
        <v>378</v>
      </c>
      <c r="I297" s="32"/>
      <c r="J297" s="32"/>
      <c r="K297" s="32"/>
    </row>
    <row r="298" spans="1:11" ht="26.1" customHeight="1">
      <c r="A298" s="62"/>
      <c r="B298" s="9" t="s">
        <v>195</v>
      </c>
      <c r="C298" s="53" t="s">
        <v>292</v>
      </c>
      <c r="D298" s="53"/>
      <c r="E298" s="63"/>
      <c r="F298" s="121"/>
      <c r="G298" s="65" t="s">
        <v>23</v>
      </c>
      <c r="H298" s="78"/>
      <c r="I298" s="9"/>
      <c r="J298" s="9"/>
      <c r="K298" s="9"/>
    </row>
    <row r="299" spans="1:11" ht="26.1" customHeight="1">
      <c r="A299" s="62">
        <v>2</v>
      </c>
      <c r="B299" s="9" t="s">
        <v>196</v>
      </c>
      <c r="C299" s="53" t="s">
        <v>291</v>
      </c>
      <c r="D299" s="53"/>
      <c r="E299" s="63">
        <v>16.764900000000001</v>
      </c>
      <c r="F299" s="121">
        <v>26</v>
      </c>
      <c r="G299" s="32">
        <v>670</v>
      </c>
      <c r="H299" s="39">
        <v>60</v>
      </c>
      <c r="I299" s="32"/>
      <c r="J299" s="32"/>
      <c r="K299" s="32"/>
    </row>
    <row r="300" spans="1:11" ht="26.1" customHeight="1">
      <c r="A300" s="62"/>
      <c r="B300" s="9" t="s">
        <v>197</v>
      </c>
      <c r="C300" s="53" t="s">
        <v>291</v>
      </c>
      <c r="D300" s="53"/>
      <c r="E300" s="63"/>
      <c r="F300" s="121"/>
      <c r="G300" s="65" t="s">
        <v>26</v>
      </c>
      <c r="H300" s="78"/>
      <c r="I300" s="9"/>
      <c r="J300" s="9"/>
      <c r="K300" s="9"/>
    </row>
    <row r="301" spans="1:11" ht="26.1" customHeight="1">
      <c r="A301" s="62">
        <v>3</v>
      </c>
      <c r="B301" s="9" t="s">
        <v>198</v>
      </c>
      <c r="C301" s="53" t="s">
        <v>291</v>
      </c>
      <c r="D301" s="53"/>
      <c r="E301" s="63">
        <v>29.3916</v>
      </c>
      <c r="F301" s="121">
        <v>26</v>
      </c>
      <c r="G301" s="32">
        <v>1317</v>
      </c>
      <c r="H301" s="39">
        <v>170</v>
      </c>
      <c r="I301" s="32"/>
      <c r="J301" s="32"/>
      <c r="K301" s="32"/>
    </row>
    <row r="302" spans="1:11" ht="26.1" customHeight="1">
      <c r="A302" s="62"/>
      <c r="B302" s="9" t="s">
        <v>199</v>
      </c>
      <c r="C302" s="53" t="s">
        <v>291</v>
      </c>
      <c r="D302" s="53"/>
      <c r="E302" s="63"/>
      <c r="F302" s="121"/>
      <c r="G302" s="65" t="s">
        <v>39</v>
      </c>
      <c r="H302" s="78"/>
      <c r="I302" s="9"/>
      <c r="J302" s="9"/>
      <c r="K302" s="9"/>
    </row>
    <row r="303" spans="1:11" ht="26.1" customHeight="1">
      <c r="A303" s="73" t="s">
        <v>27</v>
      </c>
      <c r="B303" s="73"/>
      <c r="C303" s="92"/>
      <c r="D303" s="92"/>
      <c r="E303" s="23">
        <f>SUM(E297:E301)</f>
        <v>100.76339999999999</v>
      </c>
      <c r="F303" s="26">
        <f>SUM(F297:F302)</f>
        <v>95</v>
      </c>
      <c r="G303" s="26">
        <f t="shared" ref="G303:H303" si="10">SUM(G297:G301)</f>
        <v>3651</v>
      </c>
      <c r="H303" s="50">
        <f t="shared" si="10"/>
        <v>608</v>
      </c>
      <c r="I303" s="6"/>
      <c r="J303" s="6"/>
      <c r="K303" s="6"/>
    </row>
    <row r="304" spans="1:11" ht="26.1" customHeight="1">
      <c r="A304" s="7"/>
      <c r="B304" s="7"/>
      <c r="C304" s="7"/>
      <c r="D304" s="7"/>
      <c r="E304" s="8"/>
      <c r="F304" s="8"/>
      <c r="G304" s="8"/>
      <c r="H304" s="8"/>
      <c r="I304" s="8"/>
      <c r="J304" s="8"/>
      <c r="K304" s="8"/>
    </row>
    <row r="305" spans="1:11" ht="26.1" customHeight="1">
      <c r="A305" s="59" t="s">
        <v>11</v>
      </c>
      <c r="B305" s="59"/>
      <c r="C305" s="59"/>
      <c r="D305" s="59"/>
      <c r="E305" s="59"/>
      <c r="F305" s="74" t="s">
        <v>200</v>
      </c>
      <c r="G305" s="74"/>
      <c r="H305" s="74"/>
      <c r="I305" s="60" t="s">
        <v>10</v>
      </c>
      <c r="J305" s="60"/>
      <c r="K305" s="60"/>
    </row>
    <row r="306" spans="1:11" ht="26.1" customHeight="1">
      <c r="A306" s="59" t="s">
        <v>13</v>
      </c>
      <c r="B306" s="59"/>
      <c r="C306" s="59"/>
      <c r="D306" s="59"/>
      <c r="E306" s="59"/>
      <c r="F306" s="71" t="s">
        <v>201</v>
      </c>
      <c r="G306" s="71"/>
      <c r="H306" s="71"/>
      <c r="I306" s="60"/>
      <c r="J306" s="60"/>
      <c r="K306" s="60"/>
    </row>
    <row r="307" spans="1:11" ht="26.1" customHeight="1">
      <c r="A307" s="59" t="s">
        <v>15</v>
      </c>
      <c r="B307" s="59"/>
      <c r="C307" s="59"/>
      <c r="D307" s="59"/>
      <c r="E307" s="59"/>
      <c r="F307" s="72">
        <v>3212</v>
      </c>
      <c r="G307" s="72"/>
      <c r="H307" s="72"/>
      <c r="I307" s="60"/>
      <c r="J307" s="60"/>
      <c r="K307" s="60"/>
    </row>
    <row r="308" spans="1:11" ht="60">
      <c r="A308" s="13" t="s">
        <v>16</v>
      </c>
      <c r="B308" s="1" t="s">
        <v>17</v>
      </c>
      <c r="C308" s="59" t="s">
        <v>285</v>
      </c>
      <c r="D308" s="59"/>
      <c r="E308" s="1" t="s">
        <v>286</v>
      </c>
      <c r="F308" s="1" t="s">
        <v>287</v>
      </c>
      <c r="G308" s="1" t="s">
        <v>288</v>
      </c>
      <c r="H308" s="1" t="s">
        <v>289</v>
      </c>
      <c r="I308" s="60"/>
      <c r="J308" s="60"/>
      <c r="K308" s="60"/>
    </row>
    <row r="309" spans="1:11" ht="26.1" customHeight="1">
      <c r="A309" s="122" t="s">
        <v>20</v>
      </c>
      <c r="B309" s="123"/>
      <c r="C309" s="123"/>
      <c r="D309" s="123"/>
      <c r="E309" s="123"/>
      <c r="F309" s="123"/>
      <c r="G309" s="123"/>
      <c r="H309" s="123"/>
      <c r="I309" s="14" t="s">
        <v>18</v>
      </c>
      <c r="J309" s="14" t="s">
        <v>19</v>
      </c>
      <c r="K309" s="14" t="s">
        <v>290</v>
      </c>
    </row>
    <row r="310" spans="1:11" ht="26.1" customHeight="1">
      <c r="A310" s="62">
        <v>1</v>
      </c>
      <c r="B310" s="9" t="s">
        <v>202</v>
      </c>
      <c r="C310" s="72" t="s">
        <v>291</v>
      </c>
      <c r="D310" s="72"/>
      <c r="E310" s="63">
        <v>92.909900000000007</v>
      </c>
      <c r="F310" s="91">
        <v>49</v>
      </c>
      <c r="G310" s="31">
        <v>2312</v>
      </c>
      <c r="H310" s="31">
        <v>1913</v>
      </c>
      <c r="I310" s="31"/>
      <c r="J310" s="31"/>
      <c r="K310" s="31"/>
    </row>
    <row r="311" spans="1:11" ht="26.1" customHeight="1">
      <c r="A311" s="62"/>
      <c r="B311" s="9" t="s">
        <v>203</v>
      </c>
      <c r="C311" s="72" t="s">
        <v>291</v>
      </c>
      <c r="D311" s="72"/>
      <c r="E311" s="63"/>
      <c r="F311" s="91"/>
      <c r="G311" s="65" t="s">
        <v>23</v>
      </c>
      <c r="H311" s="65"/>
      <c r="I311" s="9"/>
      <c r="J311" s="9"/>
      <c r="K311" s="9"/>
    </row>
    <row r="312" spans="1:11" ht="26.1" customHeight="1">
      <c r="A312" s="62">
        <v>2</v>
      </c>
      <c r="B312" s="9" t="s">
        <v>204</v>
      </c>
      <c r="C312" s="72" t="s">
        <v>291</v>
      </c>
      <c r="D312" s="72"/>
      <c r="E312" s="63">
        <v>60.755199999999988</v>
      </c>
      <c r="F312" s="91">
        <v>31</v>
      </c>
      <c r="G312" s="31">
        <v>1645</v>
      </c>
      <c r="H312" s="31">
        <v>1384</v>
      </c>
      <c r="I312" s="31"/>
      <c r="J312" s="31"/>
      <c r="K312" s="31"/>
    </row>
    <row r="313" spans="1:11" ht="26.1" customHeight="1">
      <c r="A313" s="62"/>
      <c r="B313" s="9" t="s">
        <v>205</v>
      </c>
      <c r="C313" s="72" t="s">
        <v>291</v>
      </c>
      <c r="D313" s="72"/>
      <c r="E313" s="63"/>
      <c r="F313" s="91"/>
      <c r="G313" s="65" t="s">
        <v>26</v>
      </c>
      <c r="H313" s="65"/>
      <c r="I313" s="9"/>
      <c r="J313" s="9"/>
      <c r="K313" s="9"/>
    </row>
    <row r="314" spans="1:11" ht="26.1" customHeight="1">
      <c r="A314" s="62">
        <v>3</v>
      </c>
      <c r="B314" s="9" t="s">
        <v>206</v>
      </c>
      <c r="C314" s="72" t="s">
        <v>291</v>
      </c>
      <c r="D314" s="72"/>
      <c r="E314" s="63">
        <v>22.142800000000001</v>
      </c>
      <c r="F314" s="91">
        <v>22</v>
      </c>
      <c r="G314" s="31">
        <v>809</v>
      </c>
      <c r="H314" s="31">
        <v>669</v>
      </c>
      <c r="I314" s="31"/>
      <c r="J314" s="31"/>
      <c r="K314" s="31"/>
    </row>
    <row r="315" spans="1:11" ht="26.1" customHeight="1">
      <c r="A315" s="62"/>
      <c r="B315" s="9" t="s">
        <v>207</v>
      </c>
      <c r="C315" s="72" t="s">
        <v>291</v>
      </c>
      <c r="D315" s="72"/>
      <c r="E315" s="63"/>
      <c r="F315" s="91"/>
      <c r="G315" s="65" t="s">
        <v>39</v>
      </c>
      <c r="H315" s="65"/>
      <c r="I315" s="9"/>
      <c r="J315" s="9"/>
      <c r="K315" s="9"/>
    </row>
    <row r="316" spans="1:11" ht="26.1" customHeight="1">
      <c r="A316" s="62">
        <v>4</v>
      </c>
      <c r="B316" s="9" t="s">
        <v>299</v>
      </c>
      <c r="C316" s="72" t="s">
        <v>292</v>
      </c>
      <c r="D316" s="72"/>
      <c r="E316" s="91">
        <v>50.947600000000001</v>
      </c>
      <c r="F316" s="91">
        <v>31</v>
      </c>
      <c r="G316" s="31">
        <v>1401</v>
      </c>
      <c r="H316" s="31">
        <v>1157</v>
      </c>
      <c r="I316" s="31"/>
      <c r="J316" s="31"/>
      <c r="K316" s="31"/>
    </row>
    <row r="317" spans="1:11" ht="26.1" customHeight="1">
      <c r="A317" s="62"/>
      <c r="B317" s="9" t="s">
        <v>300</v>
      </c>
      <c r="C317" s="72" t="s">
        <v>292</v>
      </c>
      <c r="D317" s="72"/>
      <c r="E317" s="91"/>
      <c r="F317" s="91"/>
      <c r="G317" s="65" t="s">
        <v>42</v>
      </c>
      <c r="H317" s="65"/>
      <c r="I317" s="9"/>
      <c r="J317" s="9"/>
      <c r="K317" s="9"/>
    </row>
    <row r="318" spans="1:11" ht="26.1" customHeight="1">
      <c r="A318" s="62">
        <v>5</v>
      </c>
      <c r="B318" s="9" t="s">
        <v>301</v>
      </c>
      <c r="C318" s="72" t="s">
        <v>291</v>
      </c>
      <c r="D318" s="72"/>
      <c r="E318" s="91">
        <v>67.473600000000005</v>
      </c>
      <c r="F318" s="91">
        <v>47</v>
      </c>
      <c r="G318" s="31">
        <v>1872</v>
      </c>
      <c r="H318" s="31">
        <v>1450</v>
      </c>
      <c r="I318" s="31"/>
      <c r="J318" s="31"/>
      <c r="K318" s="31"/>
    </row>
    <row r="319" spans="1:11" ht="26.1" customHeight="1">
      <c r="A319" s="62"/>
      <c r="B319" s="9" t="s">
        <v>302</v>
      </c>
      <c r="C319" s="72" t="s">
        <v>291</v>
      </c>
      <c r="D319" s="72"/>
      <c r="E319" s="91"/>
      <c r="F319" s="91"/>
      <c r="G319" s="65" t="s">
        <v>45</v>
      </c>
      <c r="H319" s="65"/>
      <c r="I319" s="9"/>
      <c r="J319" s="9"/>
      <c r="K319" s="9"/>
    </row>
    <row r="320" spans="1:11" ht="26.1" customHeight="1">
      <c r="A320" s="92" t="s">
        <v>27</v>
      </c>
      <c r="B320" s="92"/>
      <c r="C320" s="92"/>
      <c r="D320" s="92"/>
      <c r="E320" s="23">
        <f>SUM(E310:E319)</f>
        <v>294.22910000000002</v>
      </c>
      <c r="F320" s="26">
        <f t="shared" ref="F320:H320" si="11">SUM(F310:F319)</f>
        <v>180</v>
      </c>
      <c r="G320" s="26">
        <f t="shared" si="11"/>
        <v>8039</v>
      </c>
      <c r="H320" s="26">
        <f t="shared" si="11"/>
        <v>6573</v>
      </c>
      <c r="I320" s="45"/>
      <c r="J320" s="45"/>
      <c r="K320" s="45"/>
    </row>
    <row r="321" spans="1:11" ht="26.1" customHeight="1">
      <c r="A321" s="93" t="s">
        <v>28</v>
      </c>
      <c r="B321" s="93"/>
      <c r="C321" s="93"/>
      <c r="D321" s="93"/>
      <c r="E321" s="93"/>
      <c r="F321" s="93"/>
      <c r="G321" s="93"/>
      <c r="H321" s="93"/>
      <c r="I321" s="22"/>
      <c r="J321" s="22"/>
      <c r="K321" s="22"/>
    </row>
    <row r="322" spans="1:11" ht="26.1" customHeight="1">
      <c r="A322" s="62">
        <v>1</v>
      </c>
      <c r="B322" s="9" t="s">
        <v>208</v>
      </c>
      <c r="C322" s="72" t="s">
        <v>292</v>
      </c>
      <c r="D322" s="72"/>
      <c r="E322" s="63">
        <v>57.253900000000002</v>
      </c>
      <c r="F322" s="64">
        <v>20</v>
      </c>
      <c r="G322" s="31">
        <v>906</v>
      </c>
      <c r="H322" s="31">
        <v>706</v>
      </c>
      <c r="I322" s="31"/>
      <c r="J322" s="31"/>
      <c r="K322" s="31"/>
    </row>
    <row r="323" spans="1:11" ht="26.1" customHeight="1">
      <c r="A323" s="62"/>
      <c r="B323" s="9" t="s">
        <v>209</v>
      </c>
      <c r="C323" s="72" t="s">
        <v>292</v>
      </c>
      <c r="D323" s="72"/>
      <c r="E323" s="63"/>
      <c r="F323" s="64"/>
      <c r="G323" s="65" t="s">
        <v>23</v>
      </c>
      <c r="H323" s="65"/>
      <c r="I323" s="9"/>
      <c r="J323" s="9"/>
      <c r="K323" s="9"/>
    </row>
    <row r="324" spans="1:11" ht="26.1" customHeight="1">
      <c r="A324" s="62">
        <v>2</v>
      </c>
      <c r="B324" s="9" t="s">
        <v>210</v>
      </c>
      <c r="C324" s="72" t="s">
        <v>291</v>
      </c>
      <c r="D324" s="72"/>
      <c r="E324" s="63">
        <v>40.1464</v>
      </c>
      <c r="F324" s="64">
        <v>16</v>
      </c>
      <c r="G324" s="31">
        <v>790</v>
      </c>
      <c r="H324" s="31">
        <v>715</v>
      </c>
      <c r="I324" s="31"/>
      <c r="J324" s="31"/>
      <c r="K324" s="31"/>
    </row>
    <row r="325" spans="1:11" ht="26.1" customHeight="1">
      <c r="A325" s="62"/>
      <c r="B325" s="9" t="s">
        <v>211</v>
      </c>
      <c r="C325" s="72" t="s">
        <v>291</v>
      </c>
      <c r="D325" s="72"/>
      <c r="E325" s="63"/>
      <c r="F325" s="64"/>
      <c r="G325" s="65" t="s">
        <v>26</v>
      </c>
      <c r="H325" s="65"/>
      <c r="I325" s="9"/>
      <c r="J325" s="9"/>
      <c r="K325" s="9"/>
    </row>
    <row r="326" spans="1:11" ht="26.1" customHeight="1">
      <c r="A326" s="62">
        <v>3</v>
      </c>
      <c r="B326" s="9" t="s">
        <v>303</v>
      </c>
      <c r="C326" s="72" t="s">
        <v>291</v>
      </c>
      <c r="D326" s="72"/>
      <c r="E326" s="91">
        <v>60.261999999999993</v>
      </c>
      <c r="F326" s="64">
        <v>17</v>
      </c>
      <c r="G326" s="31">
        <v>1120</v>
      </c>
      <c r="H326" s="31">
        <v>761</v>
      </c>
      <c r="I326" s="31"/>
      <c r="J326" s="31"/>
      <c r="K326" s="31"/>
    </row>
    <row r="327" spans="1:11" ht="26.1" customHeight="1">
      <c r="A327" s="62"/>
      <c r="B327" s="9" t="s">
        <v>304</v>
      </c>
      <c r="C327" s="72" t="s">
        <v>291</v>
      </c>
      <c r="D327" s="72"/>
      <c r="E327" s="91"/>
      <c r="F327" s="64"/>
      <c r="G327" s="65" t="s">
        <v>39</v>
      </c>
      <c r="H327" s="65"/>
      <c r="I327" s="9"/>
      <c r="J327" s="9"/>
      <c r="K327" s="9"/>
    </row>
    <row r="328" spans="1:11" ht="26.1" customHeight="1">
      <c r="A328" s="92" t="s">
        <v>27</v>
      </c>
      <c r="B328" s="92"/>
      <c r="C328" s="92"/>
      <c r="D328" s="92"/>
      <c r="E328" s="3">
        <f>SUM(E322:E327)</f>
        <v>157.66229999999999</v>
      </c>
      <c r="F328" s="6">
        <f t="shared" ref="F328:H328" si="12">SUM(F322:F327)</f>
        <v>53</v>
      </c>
      <c r="G328" s="6">
        <f t="shared" si="12"/>
        <v>2816</v>
      </c>
      <c r="H328" s="6">
        <f t="shared" si="12"/>
        <v>2182</v>
      </c>
      <c r="I328" s="6"/>
      <c r="J328" s="6"/>
      <c r="K328" s="6"/>
    </row>
    <row r="329" spans="1:11" ht="26.1" customHeight="1">
      <c r="A329" s="7"/>
      <c r="B329" s="7"/>
      <c r="C329" s="7"/>
      <c r="D329" s="7"/>
      <c r="E329" s="8"/>
      <c r="F329" s="8"/>
      <c r="G329" s="8"/>
      <c r="H329" s="8"/>
      <c r="I329" s="8"/>
      <c r="J329" s="8"/>
      <c r="K329" s="8"/>
    </row>
    <row r="330" spans="1:11" ht="26.1" customHeight="1">
      <c r="A330" s="59" t="s">
        <v>11</v>
      </c>
      <c r="B330" s="59"/>
      <c r="C330" s="59"/>
      <c r="D330" s="59"/>
      <c r="E330" s="59"/>
      <c r="F330" s="74" t="s">
        <v>212</v>
      </c>
      <c r="G330" s="74"/>
      <c r="H330" s="74"/>
      <c r="I330" s="60" t="s">
        <v>10</v>
      </c>
      <c r="J330" s="60"/>
      <c r="K330" s="60"/>
    </row>
    <row r="331" spans="1:11" ht="26.1" customHeight="1">
      <c r="A331" s="59" t="s">
        <v>13</v>
      </c>
      <c r="B331" s="59"/>
      <c r="C331" s="59"/>
      <c r="D331" s="59"/>
      <c r="E331" s="59"/>
      <c r="F331" s="71" t="s">
        <v>213</v>
      </c>
      <c r="G331" s="71"/>
      <c r="H331" s="71"/>
      <c r="I331" s="60"/>
      <c r="J331" s="60"/>
      <c r="K331" s="60"/>
    </row>
    <row r="332" spans="1:11" ht="26.1" customHeight="1">
      <c r="A332" s="59" t="s">
        <v>15</v>
      </c>
      <c r="B332" s="59"/>
      <c r="C332" s="59"/>
      <c r="D332" s="59"/>
      <c r="E332" s="59"/>
      <c r="F332" s="72">
        <v>3213</v>
      </c>
      <c r="G332" s="72"/>
      <c r="H332" s="72"/>
      <c r="I332" s="60"/>
      <c r="J332" s="60"/>
      <c r="K332" s="60"/>
    </row>
    <row r="333" spans="1:11" ht="60">
      <c r="A333" s="13" t="s">
        <v>16</v>
      </c>
      <c r="B333" s="1" t="s">
        <v>17</v>
      </c>
      <c r="C333" s="59" t="s">
        <v>285</v>
      </c>
      <c r="D333" s="59"/>
      <c r="E333" s="1" t="s">
        <v>286</v>
      </c>
      <c r="F333" s="1" t="s">
        <v>287</v>
      </c>
      <c r="G333" s="1" t="s">
        <v>288</v>
      </c>
      <c r="H333" s="1" t="s">
        <v>289</v>
      </c>
      <c r="I333" s="60"/>
      <c r="J333" s="60"/>
      <c r="K333" s="60"/>
    </row>
    <row r="334" spans="1:11" ht="26.1" customHeight="1">
      <c r="A334" s="84" t="s">
        <v>20</v>
      </c>
      <c r="B334" s="85"/>
      <c r="C334" s="85"/>
      <c r="D334" s="85"/>
      <c r="E334" s="85"/>
      <c r="F334" s="85"/>
      <c r="G334" s="85"/>
      <c r="H334" s="85"/>
      <c r="I334" s="14" t="s">
        <v>18</v>
      </c>
      <c r="J334" s="14" t="s">
        <v>19</v>
      </c>
      <c r="K334" s="14" t="s">
        <v>290</v>
      </c>
    </row>
    <row r="335" spans="1:11" ht="26.1" customHeight="1">
      <c r="A335" s="89">
        <v>1</v>
      </c>
      <c r="B335" s="2" t="s">
        <v>214</v>
      </c>
      <c r="C335" s="53" t="s">
        <v>291</v>
      </c>
      <c r="D335" s="53"/>
      <c r="E335" s="69">
        <v>75.59</v>
      </c>
      <c r="F335" s="82">
        <v>46</v>
      </c>
      <c r="G335" s="31">
        <v>2660</v>
      </c>
      <c r="H335" s="31">
        <v>1235</v>
      </c>
      <c r="I335" s="31"/>
      <c r="J335" s="31"/>
      <c r="K335" s="31"/>
    </row>
    <row r="336" spans="1:11" ht="26.1" customHeight="1">
      <c r="A336" s="90"/>
      <c r="B336" s="2" t="s">
        <v>215</v>
      </c>
      <c r="C336" s="53" t="s">
        <v>291</v>
      </c>
      <c r="D336" s="53"/>
      <c r="E336" s="70"/>
      <c r="F336" s="83"/>
      <c r="G336" s="65" t="s">
        <v>23</v>
      </c>
      <c r="H336" s="65"/>
      <c r="I336" s="9"/>
      <c r="J336" s="9"/>
      <c r="K336" s="9"/>
    </row>
    <row r="337" spans="1:11" ht="26.1" customHeight="1">
      <c r="A337" s="89">
        <v>2</v>
      </c>
      <c r="B337" s="2" t="s">
        <v>216</v>
      </c>
      <c r="C337" s="53" t="s">
        <v>292</v>
      </c>
      <c r="D337" s="53"/>
      <c r="E337" s="69">
        <v>47.48</v>
      </c>
      <c r="F337" s="82">
        <v>25</v>
      </c>
      <c r="G337" s="31">
        <v>1146</v>
      </c>
      <c r="H337" s="31">
        <v>722</v>
      </c>
      <c r="I337" s="31"/>
      <c r="J337" s="31"/>
      <c r="K337" s="31"/>
    </row>
    <row r="338" spans="1:11" ht="26.1" customHeight="1">
      <c r="A338" s="90"/>
      <c r="B338" s="2" t="s">
        <v>217</v>
      </c>
      <c r="C338" s="53" t="s">
        <v>292</v>
      </c>
      <c r="D338" s="53"/>
      <c r="E338" s="70"/>
      <c r="F338" s="83"/>
      <c r="G338" s="65" t="s">
        <v>26</v>
      </c>
      <c r="H338" s="65"/>
      <c r="I338" s="9"/>
      <c r="J338" s="9"/>
      <c r="K338" s="9"/>
    </row>
    <row r="339" spans="1:11" ht="26.1" customHeight="1">
      <c r="A339" s="89">
        <v>3</v>
      </c>
      <c r="B339" s="2" t="s">
        <v>218</v>
      </c>
      <c r="C339" s="53" t="s">
        <v>291</v>
      </c>
      <c r="D339" s="53"/>
      <c r="E339" s="69">
        <v>115.72</v>
      </c>
      <c r="F339" s="82">
        <v>75</v>
      </c>
      <c r="G339" s="31">
        <v>3228</v>
      </c>
      <c r="H339" s="31">
        <v>1488</v>
      </c>
      <c r="I339" s="31"/>
      <c r="J339" s="31"/>
      <c r="K339" s="31"/>
    </row>
    <row r="340" spans="1:11" ht="26.1" customHeight="1">
      <c r="A340" s="90"/>
      <c r="B340" s="2" t="s">
        <v>219</v>
      </c>
      <c r="C340" s="53" t="s">
        <v>291</v>
      </c>
      <c r="D340" s="53"/>
      <c r="E340" s="70"/>
      <c r="F340" s="83"/>
      <c r="G340" s="65" t="s">
        <v>39</v>
      </c>
      <c r="H340" s="65"/>
      <c r="I340" s="9"/>
      <c r="J340" s="9"/>
      <c r="K340" s="9"/>
    </row>
    <row r="341" spans="1:11" ht="26.1" customHeight="1">
      <c r="A341" s="89">
        <v>4</v>
      </c>
      <c r="B341" s="2" t="s">
        <v>220</v>
      </c>
      <c r="C341" s="53" t="s">
        <v>291</v>
      </c>
      <c r="D341" s="53"/>
      <c r="E341" s="69">
        <v>92.96</v>
      </c>
      <c r="F341" s="82">
        <v>46</v>
      </c>
      <c r="G341" s="31">
        <v>2674</v>
      </c>
      <c r="H341" s="31">
        <v>878</v>
      </c>
      <c r="I341" s="31"/>
      <c r="J341" s="31"/>
      <c r="K341" s="31"/>
    </row>
    <row r="342" spans="1:11" ht="26.1" customHeight="1">
      <c r="A342" s="90"/>
      <c r="B342" s="2" t="s">
        <v>221</v>
      </c>
      <c r="C342" s="53" t="s">
        <v>291</v>
      </c>
      <c r="D342" s="53"/>
      <c r="E342" s="70"/>
      <c r="F342" s="83"/>
      <c r="G342" s="65" t="s">
        <v>42</v>
      </c>
      <c r="H342" s="65"/>
      <c r="I342" s="9"/>
      <c r="J342" s="9"/>
      <c r="K342" s="9"/>
    </row>
    <row r="343" spans="1:11" ht="26.1" customHeight="1">
      <c r="A343" s="73" t="s">
        <v>27</v>
      </c>
      <c r="B343" s="73"/>
      <c r="C343" s="73"/>
      <c r="D343" s="73"/>
      <c r="E343" s="3">
        <f>SUM(E335:E342)</f>
        <v>331.75</v>
      </c>
      <c r="F343" s="6">
        <f>SUM(F335:F342)</f>
        <v>192</v>
      </c>
      <c r="G343" s="6">
        <f>SUM(G335:G342)</f>
        <v>9708</v>
      </c>
      <c r="H343" s="6">
        <f>SUM(H335:H342)</f>
        <v>4323</v>
      </c>
      <c r="I343" s="6"/>
      <c r="J343" s="6"/>
      <c r="K343" s="6"/>
    </row>
    <row r="344" spans="1:11" ht="26.1" customHeight="1">
      <c r="A344" s="84" t="s">
        <v>28</v>
      </c>
      <c r="B344" s="85"/>
      <c r="C344" s="85"/>
      <c r="D344" s="85"/>
      <c r="E344" s="85"/>
      <c r="F344" s="85"/>
      <c r="G344" s="124"/>
      <c r="H344" s="125"/>
      <c r="I344" s="22"/>
      <c r="J344" s="22"/>
      <c r="K344" s="22"/>
    </row>
    <row r="345" spans="1:11" ht="26.1" customHeight="1">
      <c r="A345" s="89">
        <v>1</v>
      </c>
      <c r="B345" s="2" t="s">
        <v>222</v>
      </c>
      <c r="C345" s="53" t="s">
        <v>291</v>
      </c>
      <c r="D345" s="53"/>
      <c r="E345" s="69">
        <v>33.840000000000003</v>
      </c>
      <c r="F345" s="82">
        <v>8</v>
      </c>
      <c r="G345" s="31">
        <v>821</v>
      </c>
      <c r="H345" s="31">
        <v>563</v>
      </c>
      <c r="I345" s="31"/>
      <c r="J345" s="31"/>
      <c r="K345" s="31"/>
    </row>
    <row r="346" spans="1:11" ht="26.1" customHeight="1">
      <c r="A346" s="90"/>
      <c r="B346" s="2" t="s">
        <v>223</v>
      </c>
      <c r="C346" s="53" t="s">
        <v>291</v>
      </c>
      <c r="D346" s="53"/>
      <c r="E346" s="70"/>
      <c r="F346" s="83"/>
      <c r="G346" s="65" t="s">
        <v>23</v>
      </c>
      <c r="H346" s="65"/>
      <c r="I346" s="9"/>
      <c r="J346" s="9"/>
      <c r="K346" s="9"/>
    </row>
    <row r="347" spans="1:11" ht="26.1" customHeight="1">
      <c r="A347" s="89">
        <v>2</v>
      </c>
      <c r="B347" s="2" t="s">
        <v>224</v>
      </c>
      <c r="C347" s="53" t="s">
        <v>292</v>
      </c>
      <c r="D347" s="53"/>
      <c r="E347" s="69">
        <v>39.462800000000001</v>
      </c>
      <c r="F347" s="82">
        <v>24</v>
      </c>
      <c r="G347" s="31">
        <v>1366</v>
      </c>
      <c r="H347" s="31">
        <v>167</v>
      </c>
      <c r="I347" s="31"/>
      <c r="J347" s="31"/>
      <c r="K347" s="31"/>
    </row>
    <row r="348" spans="1:11" ht="26.1" customHeight="1">
      <c r="A348" s="90"/>
      <c r="B348" s="2" t="s">
        <v>225</v>
      </c>
      <c r="C348" s="53" t="s">
        <v>292</v>
      </c>
      <c r="D348" s="53"/>
      <c r="E348" s="70"/>
      <c r="F348" s="83"/>
      <c r="G348" s="65" t="s">
        <v>26</v>
      </c>
      <c r="H348" s="65"/>
      <c r="I348" s="9"/>
      <c r="J348" s="9"/>
      <c r="K348" s="9"/>
    </row>
    <row r="349" spans="1:11" ht="26.1" customHeight="1">
      <c r="A349" s="89">
        <v>3</v>
      </c>
      <c r="B349" s="2" t="s">
        <v>226</v>
      </c>
      <c r="C349" s="53" t="s">
        <v>291</v>
      </c>
      <c r="D349" s="53"/>
      <c r="E349" s="69">
        <v>15.4376</v>
      </c>
      <c r="F349" s="82">
        <v>6</v>
      </c>
      <c r="G349" s="31">
        <v>337</v>
      </c>
      <c r="H349" s="31">
        <v>205</v>
      </c>
      <c r="I349" s="31"/>
      <c r="J349" s="31"/>
      <c r="K349" s="31"/>
    </row>
    <row r="350" spans="1:11" ht="26.1" customHeight="1">
      <c r="A350" s="90"/>
      <c r="B350" s="2" t="s">
        <v>227</v>
      </c>
      <c r="C350" s="53" t="s">
        <v>291</v>
      </c>
      <c r="D350" s="53"/>
      <c r="E350" s="70"/>
      <c r="F350" s="83"/>
      <c r="G350" s="65" t="s">
        <v>39</v>
      </c>
      <c r="H350" s="65"/>
      <c r="I350" s="9"/>
      <c r="J350" s="9"/>
      <c r="K350" s="9"/>
    </row>
    <row r="351" spans="1:11" ht="26.1" customHeight="1">
      <c r="A351" s="73" t="s">
        <v>27</v>
      </c>
      <c r="B351" s="73"/>
      <c r="C351" s="73"/>
      <c r="D351" s="73"/>
      <c r="E351" s="3">
        <f>SUM(E345:E350)</f>
        <v>88.740400000000008</v>
      </c>
      <c r="F351" s="6">
        <f>SUM(F345:F350)</f>
        <v>38</v>
      </c>
      <c r="G351" s="6">
        <f t="shared" ref="G351:H351" si="13">SUM(G345:G350)</f>
        <v>2524</v>
      </c>
      <c r="H351" s="6">
        <f t="shared" si="13"/>
        <v>935</v>
      </c>
      <c r="I351" s="6"/>
      <c r="J351" s="6"/>
      <c r="K351" s="6"/>
    </row>
    <row r="352" spans="1:11" ht="26.1" customHeight="1">
      <c r="A352" s="7"/>
      <c r="B352" s="7"/>
      <c r="C352" s="7"/>
      <c r="D352" s="7"/>
      <c r="E352" s="8"/>
      <c r="F352" s="8"/>
      <c r="G352" s="8"/>
      <c r="H352" s="8"/>
      <c r="I352" s="8"/>
      <c r="J352" s="8"/>
      <c r="K352" s="8"/>
    </row>
    <row r="353" spans="1:11" ht="26.1" customHeight="1">
      <c r="A353" s="59" t="s">
        <v>11</v>
      </c>
      <c r="B353" s="59"/>
      <c r="C353" s="59"/>
      <c r="D353" s="59"/>
      <c r="E353" s="59"/>
      <c r="F353" s="74" t="s">
        <v>228</v>
      </c>
      <c r="G353" s="74"/>
      <c r="H353" s="74"/>
      <c r="I353" s="60" t="s">
        <v>10</v>
      </c>
      <c r="J353" s="60"/>
      <c r="K353" s="60"/>
    </row>
    <row r="354" spans="1:11" ht="26.1" customHeight="1">
      <c r="A354" s="59" t="s">
        <v>13</v>
      </c>
      <c r="B354" s="59"/>
      <c r="C354" s="59"/>
      <c r="D354" s="59"/>
      <c r="E354" s="59"/>
      <c r="F354" s="71" t="s">
        <v>229</v>
      </c>
      <c r="G354" s="71"/>
      <c r="H354" s="71"/>
      <c r="I354" s="60"/>
      <c r="J354" s="60"/>
      <c r="K354" s="60"/>
    </row>
    <row r="355" spans="1:11" ht="26.1" customHeight="1">
      <c r="A355" s="59" t="s">
        <v>15</v>
      </c>
      <c r="B355" s="59"/>
      <c r="C355" s="59"/>
      <c r="D355" s="59"/>
      <c r="E355" s="59"/>
      <c r="F355" s="72">
        <v>3214</v>
      </c>
      <c r="G355" s="72"/>
      <c r="H355" s="72"/>
      <c r="I355" s="60"/>
      <c r="J355" s="60"/>
      <c r="K355" s="60"/>
    </row>
    <row r="356" spans="1:11" ht="60">
      <c r="A356" s="13" t="s">
        <v>16</v>
      </c>
      <c r="B356" s="1" t="s">
        <v>17</v>
      </c>
      <c r="C356" s="59" t="s">
        <v>285</v>
      </c>
      <c r="D356" s="59"/>
      <c r="E356" s="1" t="s">
        <v>286</v>
      </c>
      <c r="F356" s="1" t="s">
        <v>287</v>
      </c>
      <c r="G356" s="1" t="s">
        <v>288</v>
      </c>
      <c r="H356" s="1" t="s">
        <v>289</v>
      </c>
      <c r="I356" s="60"/>
      <c r="J356" s="60"/>
      <c r="K356" s="60"/>
    </row>
    <row r="357" spans="1:11" ht="26.1" customHeight="1">
      <c r="A357" s="84" t="s">
        <v>20</v>
      </c>
      <c r="B357" s="85"/>
      <c r="C357" s="85"/>
      <c r="D357" s="85"/>
      <c r="E357" s="85"/>
      <c r="F357" s="85"/>
      <c r="G357" s="85"/>
      <c r="H357" s="85"/>
      <c r="I357" s="14" t="s">
        <v>18</v>
      </c>
      <c r="J357" s="14" t="s">
        <v>19</v>
      </c>
      <c r="K357" s="14" t="s">
        <v>290</v>
      </c>
    </row>
    <row r="358" spans="1:11" ht="26.1" customHeight="1">
      <c r="A358" s="62">
        <v>1</v>
      </c>
      <c r="B358" s="9" t="s">
        <v>230</v>
      </c>
      <c r="C358" s="72" t="s">
        <v>291</v>
      </c>
      <c r="D358" s="72"/>
      <c r="E358" s="69">
        <v>62.718700000000013</v>
      </c>
      <c r="F358" s="87">
        <v>147</v>
      </c>
      <c r="G358" s="31">
        <v>5562</v>
      </c>
      <c r="H358" s="11" t="s">
        <v>305</v>
      </c>
      <c r="I358" s="11"/>
      <c r="J358" s="11"/>
      <c r="K358" s="11"/>
    </row>
    <row r="359" spans="1:11" ht="26.1" customHeight="1">
      <c r="A359" s="62"/>
      <c r="B359" s="9" t="s">
        <v>231</v>
      </c>
      <c r="C359" s="72" t="s">
        <v>291</v>
      </c>
      <c r="D359" s="72"/>
      <c r="E359" s="86"/>
      <c r="F359" s="88"/>
      <c r="G359" s="78" t="s">
        <v>23</v>
      </c>
      <c r="H359" s="79"/>
      <c r="I359" s="9"/>
      <c r="J359" s="9"/>
      <c r="K359" s="9"/>
    </row>
    <row r="360" spans="1:11" ht="26.1" customHeight="1">
      <c r="A360" s="62">
        <v>2</v>
      </c>
      <c r="B360" s="9" t="s">
        <v>306</v>
      </c>
      <c r="C360" s="72" t="s">
        <v>291</v>
      </c>
      <c r="D360" s="72"/>
      <c r="E360" s="69">
        <v>705.52750000000015</v>
      </c>
      <c r="F360" s="87">
        <v>190</v>
      </c>
      <c r="G360" s="31">
        <v>6620</v>
      </c>
      <c r="H360" s="9" t="s">
        <v>307</v>
      </c>
      <c r="I360" s="9"/>
      <c r="J360" s="9"/>
      <c r="K360" s="9"/>
    </row>
    <row r="361" spans="1:11" ht="26.1" customHeight="1">
      <c r="A361" s="62"/>
      <c r="B361" s="9" t="s">
        <v>308</v>
      </c>
      <c r="C361" s="72" t="s">
        <v>291</v>
      </c>
      <c r="D361" s="72"/>
      <c r="E361" s="86"/>
      <c r="F361" s="88"/>
      <c r="G361" s="78" t="s">
        <v>26</v>
      </c>
      <c r="H361" s="79"/>
      <c r="I361" s="9"/>
      <c r="J361" s="9"/>
      <c r="K361" s="9"/>
    </row>
    <row r="362" spans="1:11" ht="26.1" customHeight="1">
      <c r="A362" s="62">
        <v>3</v>
      </c>
      <c r="B362" s="9" t="s">
        <v>309</v>
      </c>
      <c r="C362" s="72" t="s">
        <v>291</v>
      </c>
      <c r="D362" s="72"/>
      <c r="E362" s="69">
        <v>355.87999999999994</v>
      </c>
      <c r="F362" s="87">
        <v>168</v>
      </c>
      <c r="G362" s="31">
        <v>5239</v>
      </c>
      <c r="H362" s="9" t="s">
        <v>310</v>
      </c>
      <c r="I362" s="9"/>
      <c r="J362" s="9"/>
      <c r="K362" s="9"/>
    </row>
    <row r="363" spans="1:11" ht="26.1" customHeight="1">
      <c r="A363" s="62"/>
      <c r="B363" s="9" t="s">
        <v>311</v>
      </c>
      <c r="C363" s="72" t="s">
        <v>291</v>
      </c>
      <c r="D363" s="72"/>
      <c r="E363" s="86"/>
      <c r="F363" s="88"/>
      <c r="G363" s="78" t="s">
        <v>39</v>
      </c>
      <c r="H363" s="79"/>
      <c r="I363" s="9"/>
      <c r="J363" s="9"/>
      <c r="K363" s="9"/>
    </row>
    <row r="364" spans="1:11" ht="26.1" customHeight="1">
      <c r="A364" s="62">
        <v>4</v>
      </c>
      <c r="B364" s="9" t="s">
        <v>312</v>
      </c>
      <c r="C364" s="72" t="s">
        <v>292</v>
      </c>
      <c r="D364" s="72"/>
      <c r="E364" s="69">
        <v>287.3454999999999</v>
      </c>
      <c r="F364" s="87">
        <v>118</v>
      </c>
      <c r="G364" s="31">
        <v>4327</v>
      </c>
      <c r="H364" s="11" t="s">
        <v>313</v>
      </c>
      <c r="I364" s="11"/>
      <c r="J364" s="11"/>
      <c r="K364" s="11"/>
    </row>
    <row r="365" spans="1:11" ht="26.1" customHeight="1">
      <c r="A365" s="62"/>
      <c r="B365" s="9" t="s">
        <v>314</v>
      </c>
      <c r="C365" s="72" t="s">
        <v>292</v>
      </c>
      <c r="D365" s="72"/>
      <c r="E365" s="86"/>
      <c r="F365" s="88"/>
      <c r="G365" s="78" t="s">
        <v>42</v>
      </c>
      <c r="H365" s="79"/>
      <c r="I365" s="9"/>
      <c r="J365" s="9"/>
      <c r="K365" s="9"/>
    </row>
    <row r="366" spans="1:11" ht="26.1" customHeight="1">
      <c r="A366" s="73" t="s">
        <v>27</v>
      </c>
      <c r="B366" s="73"/>
      <c r="C366" s="73"/>
      <c r="D366" s="73"/>
      <c r="E366" s="12">
        <f>SUM(E358:E365)</f>
        <v>1411.4717000000001</v>
      </c>
      <c r="F366" s="11">
        <f t="shared" ref="F366" si="14">SUM(F358:F365)</f>
        <v>623</v>
      </c>
      <c r="G366" s="11">
        <f>SUM(G358:G365)</f>
        <v>21748</v>
      </c>
      <c r="H366" s="11">
        <f>2339+1606+2043+1581</f>
        <v>7569</v>
      </c>
      <c r="I366" s="11"/>
      <c r="J366" s="11"/>
      <c r="K366" s="11"/>
    </row>
    <row r="367" spans="1:11" ht="26.1" customHeight="1">
      <c r="A367" s="84" t="s">
        <v>28</v>
      </c>
      <c r="B367" s="85"/>
      <c r="C367" s="85"/>
      <c r="D367" s="85"/>
      <c r="E367" s="85"/>
      <c r="F367" s="85"/>
      <c r="G367" s="85"/>
      <c r="H367" s="99"/>
      <c r="I367" s="22"/>
      <c r="J367" s="22"/>
      <c r="K367" s="22"/>
    </row>
    <row r="368" spans="1:11" ht="26.1" customHeight="1">
      <c r="A368" s="62">
        <v>1</v>
      </c>
      <c r="B368" s="9" t="s">
        <v>232</v>
      </c>
      <c r="C368" s="72" t="s">
        <v>292</v>
      </c>
      <c r="D368" s="72"/>
      <c r="E368" s="69">
        <v>127.71669999999999</v>
      </c>
      <c r="F368" s="67">
        <v>43</v>
      </c>
      <c r="G368" s="11">
        <v>1703</v>
      </c>
      <c r="H368" s="11" t="s">
        <v>315</v>
      </c>
      <c r="I368" s="11"/>
      <c r="J368" s="11"/>
      <c r="K368" s="11"/>
    </row>
    <row r="369" spans="1:11" ht="26.1" customHeight="1">
      <c r="A369" s="62"/>
      <c r="B369" s="9" t="s">
        <v>233</v>
      </c>
      <c r="C369" s="72" t="s">
        <v>292</v>
      </c>
      <c r="D369" s="72"/>
      <c r="E369" s="70"/>
      <c r="F369" s="68"/>
      <c r="G369" s="78" t="s">
        <v>23</v>
      </c>
      <c r="H369" s="79"/>
      <c r="I369" s="9"/>
      <c r="J369" s="9"/>
      <c r="K369" s="9"/>
    </row>
    <row r="370" spans="1:11" ht="26.1" customHeight="1">
      <c r="A370" s="62">
        <v>2</v>
      </c>
      <c r="B370" s="9" t="s">
        <v>316</v>
      </c>
      <c r="C370" s="72" t="s">
        <v>291</v>
      </c>
      <c r="D370" s="72"/>
      <c r="E370" s="69">
        <v>191.90000000000006</v>
      </c>
      <c r="F370" s="67">
        <v>47</v>
      </c>
      <c r="G370" s="9">
        <v>1893</v>
      </c>
      <c r="H370" s="9" t="s">
        <v>317</v>
      </c>
      <c r="I370" s="9"/>
      <c r="J370" s="9"/>
      <c r="K370" s="9"/>
    </row>
    <row r="371" spans="1:11" ht="26.1" customHeight="1">
      <c r="A371" s="62"/>
      <c r="B371" s="9" t="s">
        <v>318</v>
      </c>
      <c r="C371" s="72" t="s">
        <v>291</v>
      </c>
      <c r="D371" s="72"/>
      <c r="E371" s="70"/>
      <c r="F371" s="68"/>
      <c r="G371" s="78" t="s">
        <v>26</v>
      </c>
      <c r="H371" s="79"/>
      <c r="I371" s="9"/>
      <c r="J371" s="9"/>
      <c r="K371" s="9"/>
    </row>
    <row r="372" spans="1:11" ht="26.1" customHeight="1">
      <c r="A372" s="118" t="s">
        <v>27</v>
      </c>
      <c r="B372" s="118"/>
      <c r="C372" s="118"/>
      <c r="D372" s="118"/>
      <c r="E372" s="12">
        <f>SUM(E368:E371)</f>
        <v>319.61670000000004</v>
      </c>
      <c r="F372" s="12">
        <f t="shared" ref="F372:G372" si="15">SUM(F368:F371)</f>
        <v>90</v>
      </c>
      <c r="G372" s="11">
        <f t="shared" si="15"/>
        <v>3596</v>
      </c>
      <c r="H372" s="11">
        <f>469+632</f>
        <v>1101</v>
      </c>
      <c r="I372" s="11"/>
      <c r="J372" s="11"/>
      <c r="K372" s="11"/>
    </row>
    <row r="373" spans="1:11" ht="26.1" customHeight="1">
      <c r="A373" s="7"/>
      <c r="B373" s="7"/>
      <c r="C373" s="7"/>
      <c r="D373" s="7"/>
      <c r="E373" s="8"/>
      <c r="F373" s="8"/>
      <c r="G373" s="8"/>
      <c r="H373" s="8"/>
      <c r="I373" s="8"/>
      <c r="J373" s="8"/>
      <c r="K373" s="8"/>
    </row>
    <row r="374" spans="1:11" ht="26.1" customHeight="1">
      <c r="A374" s="59" t="s">
        <v>11</v>
      </c>
      <c r="B374" s="59"/>
      <c r="C374" s="59"/>
      <c r="D374" s="59"/>
      <c r="E374" s="59"/>
      <c r="F374" s="74" t="s">
        <v>234</v>
      </c>
      <c r="G374" s="74"/>
      <c r="H374" s="74"/>
      <c r="I374" s="60" t="s">
        <v>10</v>
      </c>
      <c r="J374" s="60"/>
      <c r="K374" s="60"/>
    </row>
    <row r="375" spans="1:11" ht="26.1" customHeight="1">
      <c r="A375" s="59" t="s">
        <v>13</v>
      </c>
      <c r="B375" s="59"/>
      <c r="C375" s="59"/>
      <c r="D375" s="59"/>
      <c r="E375" s="59"/>
      <c r="F375" s="71" t="s">
        <v>235</v>
      </c>
      <c r="G375" s="71"/>
      <c r="H375" s="71"/>
      <c r="I375" s="60"/>
      <c r="J375" s="60"/>
      <c r="K375" s="60"/>
    </row>
    <row r="376" spans="1:11" ht="26.1" customHeight="1">
      <c r="A376" s="59" t="s">
        <v>15</v>
      </c>
      <c r="B376" s="59"/>
      <c r="C376" s="59"/>
      <c r="D376" s="59"/>
      <c r="E376" s="59"/>
      <c r="F376" s="72">
        <v>3215</v>
      </c>
      <c r="G376" s="72"/>
      <c r="H376" s="72"/>
      <c r="I376" s="60"/>
      <c r="J376" s="60"/>
      <c r="K376" s="60"/>
    </row>
    <row r="377" spans="1:11" ht="60">
      <c r="A377" s="13" t="s">
        <v>16</v>
      </c>
      <c r="B377" s="1" t="s">
        <v>17</v>
      </c>
      <c r="C377" s="59" t="s">
        <v>285</v>
      </c>
      <c r="D377" s="59"/>
      <c r="E377" s="1" t="s">
        <v>286</v>
      </c>
      <c r="F377" s="1" t="s">
        <v>287</v>
      </c>
      <c r="G377" s="1" t="s">
        <v>288</v>
      </c>
      <c r="H377" s="1" t="s">
        <v>289</v>
      </c>
      <c r="I377" s="60"/>
      <c r="J377" s="60"/>
      <c r="K377" s="60"/>
    </row>
    <row r="378" spans="1:11" ht="26.1" customHeight="1">
      <c r="A378" s="126" t="s">
        <v>20</v>
      </c>
      <c r="B378" s="119"/>
      <c r="C378" s="119"/>
      <c r="D378" s="119"/>
      <c r="E378" s="119"/>
      <c r="F378" s="119"/>
      <c r="G378" s="119"/>
      <c r="H378" s="119"/>
      <c r="I378" s="14" t="s">
        <v>18</v>
      </c>
      <c r="J378" s="14" t="s">
        <v>19</v>
      </c>
      <c r="K378" s="14" t="s">
        <v>290</v>
      </c>
    </row>
    <row r="379" spans="1:11" ht="26.1" customHeight="1">
      <c r="A379" s="62">
        <v>1</v>
      </c>
      <c r="B379" s="9" t="s">
        <v>236</v>
      </c>
      <c r="C379" s="72" t="s">
        <v>291</v>
      </c>
      <c r="D379" s="72"/>
      <c r="E379" s="63">
        <v>277.00689999999997</v>
      </c>
      <c r="F379" s="82">
        <v>147</v>
      </c>
      <c r="G379" s="6">
        <v>7357</v>
      </c>
      <c r="H379" s="31">
        <v>4131</v>
      </c>
      <c r="I379" s="31"/>
      <c r="J379" s="31"/>
      <c r="K379" s="31"/>
    </row>
    <row r="380" spans="1:11" ht="26.1" customHeight="1">
      <c r="A380" s="62"/>
      <c r="B380" s="9" t="s">
        <v>237</v>
      </c>
      <c r="C380" s="72" t="s">
        <v>291</v>
      </c>
      <c r="D380" s="72"/>
      <c r="E380" s="63"/>
      <c r="F380" s="83"/>
      <c r="G380" s="65" t="s">
        <v>23</v>
      </c>
      <c r="H380" s="65"/>
      <c r="I380" s="9"/>
      <c r="J380" s="9"/>
      <c r="K380" s="9"/>
    </row>
    <row r="381" spans="1:11" ht="26.1" customHeight="1">
      <c r="A381" s="62">
        <v>2</v>
      </c>
      <c r="B381" s="9" t="s">
        <v>238</v>
      </c>
      <c r="C381" s="72" t="s">
        <v>292</v>
      </c>
      <c r="D381" s="72"/>
      <c r="E381" s="63">
        <v>166.8552</v>
      </c>
      <c r="F381" s="82">
        <v>101</v>
      </c>
      <c r="G381" s="31">
        <v>5184</v>
      </c>
      <c r="H381" s="31">
        <v>818</v>
      </c>
      <c r="I381" s="31"/>
      <c r="J381" s="31"/>
      <c r="K381" s="31"/>
    </row>
    <row r="382" spans="1:11" ht="26.1" customHeight="1">
      <c r="A382" s="62"/>
      <c r="B382" s="9" t="s">
        <v>239</v>
      </c>
      <c r="C382" s="72" t="s">
        <v>292</v>
      </c>
      <c r="D382" s="72"/>
      <c r="E382" s="63"/>
      <c r="F382" s="83"/>
      <c r="G382" s="65" t="s">
        <v>26</v>
      </c>
      <c r="H382" s="65"/>
      <c r="I382" s="9"/>
      <c r="J382" s="9"/>
      <c r="K382" s="9"/>
    </row>
    <row r="383" spans="1:11" ht="26.1" customHeight="1">
      <c r="A383" s="62">
        <v>3</v>
      </c>
      <c r="B383" s="9" t="s">
        <v>339</v>
      </c>
      <c r="C383" s="72" t="s">
        <v>291</v>
      </c>
      <c r="D383" s="72"/>
      <c r="E383" s="80">
        <v>181.33799999999999</v>
      </c>
      <c r="F383" s="82">
        <v>121</v>
      </c>
      <c r="G383" s="9">
        <v>4784</v>
      </c>
      <c r="H383" s="9">
        <v>3238</v>
      </c>
      <c r="I383" s="9"/>
      <c r="J383" s="9"/>
      <c r="K383" s="9"/>
    </row>
    <row r="384" spans="1:11" ht="26.1" customHeight="1">
      <c r="A384" s="62"/>
      <c r="B384" s="9" t="s">
        <v>340</v>
      </c>
      <c r="C384" s="72" t="s">
        <v>291</v>
      </c>
      <c r="D384" s="72"/>
      <c r="E384" s="81"/>
      <c r="F384" s="83"/>
      <c r="G384" s="65" t="s">
        <v>39</v>
      </c>
      <c r="H384" s="65"/>
      <c r="I384" s="9"/>
      <c r="J384" s="9"/>
      <c r="K384" s="9"/>
    </row>
    <row r="385" spans="1:11" ht="26.1" customHeight="1">
      <c r="A385" s="62">
        <v>4</v>
      </c>
      <c r="B385" s="9" t="s">
        <v>341</v>
      </c>
      <c r="C385" s="72" t="s">
        <v>291</v>
      </c>
      <c r="D385" s="72"/>
      <c r="E385" s="80">
        <v>111.0899</v>
      </c>
      <c r="F385" s="82">
        <v>66</v>
      </c>
      <c r="G385" s="9">
        <v>2892</v>
      </c>
      <c r="H385" s="9">
        <v>2427</v>
      </c>
      <c r="I385" s="9"/>
      <c r="J385" s="9"/>
      <c r="K385" s="9"/>
    </row>
    <row r="386" spans="1:11" ht="26.1" customHeight="1">
      <c r="A386" s="62"/>
      <c r="B386" s="9" t="s">
        <v>342</v>
      </c>
      <c r="C386" s="72" t="s">
        <v>291</v>
      </c>
      <c r="D386" s="72"/>
      <c r="E386" s="81"/>
      <c r="F386" s="83"/>
      <c r="G386" s="65" t="s">
        <v>42</v>
      </c>
      <c r="H386" s="65"/>
      <c r="I386" s="9"/>
      <c r="J386" s="9"/>
      <c r="K386" s="9"/>
    </row>
    <row r="387" spans="1:11" ht="26.1" customHeight="1">
      <c r="A387" s="73" t="s">
        <v>27</v>
      </c>
      <c r="B387" s="73"/>
      <c r="C387" s="73"/>
      <c r="D387" s="73"/>
      <c r="E387" s="3">
        <f>SUM(E379:E386)</f>
        <v>736.29</v>
      </c>
      <c r="F387" s="6">
        <f>SUM(F379:F386)</f>
        <v>435</v>
      </c>
      <c r="G387" s="6">
        <f>SUM(G379:G386)</f>
        <v>20217</v>
      </c>
      <c r="H387" s="6">
        <f>SUM(H379:H386)</f>
        <v>10614</v>
      </c>
      <c r="I387" s="6"/>
      <c r="J387" s="6"/>
      <c r="K387" s="6"/>
    </row>
    <row r="388" spans="1:11" ht="26.1" customHeight="1">
      <c r="A388" s="126" t="s">
        <v>28</v>
      </c>
      <c r="B388" s="119"/>
      <c r="C388" s="119"/>
      <c r="D388" s="119"/>
      <c r="E388" s="119"/>
      <c r="F388" s="119"/>
      <c r="G388" s="119"/>
      <c r="H388" s="119"/>
      <c r="I388" s="22"/>
      <c r="J388" s="22"/>
      <c r="K388" s="22"/>
    </row>
    <row r="389" spans="1:11" ht="26.1" customHeight="1">
      <c r="A389" s="62">
        <v>1</v>
      </c>
      <c r="B389" s="9" t="s">
        <v>240</v>
      </c>
      <c r="C389" s="72" t="s">
        <v>292</v>
      </c>
      <c r="D389" s="72"/>
      <c r="E389" s="75">
        <v>18.941599999999998</v>
      </c>
      <c r="F389" s="76">
        <v>69</v>
      </c>
      <c r="G389" s="18">
        <v>2542</v>
      </c>
      <c r="H389" s="18">
        <v>889</v>
      </c>
      <c r="I389" s="18"/>
      <c r="J389" s="18"/>
      <c r="K389" s="18"/>
    </row>
    <row r="390" spans="1:11" ht="26.1" customHeight="1">
      <c r="A390" s="62"/>
      <c r="B390" s="9" t="s">
        <v>241</v>
      </c>
      <c r="C390" s="72" t="s">
        <v>292</v>
      </c>
      <c r="D390" s="72"/>
      <c r="E390" s="75"/>
      <c r="F390" s="77"/>
      <c r="G390" s="78" t="s">
        <v>23</v>
      </c>
      <c r="H390" s="79"/>
      <c r="I390" s="9"/>
      <c r="J390" s="9"/>
      <c r="K390" s="9"/>
    </row>
    <row r="391" spans="1:11" ht="26.1" customHeight="1">
      <c r="A391" s="62">
        <v>2</v>
      </c>
      <c r="B391" s="9" t="s">
        <v>242</v>
      </c>
      <c r="C391" s="72" t="s">
        <v>291</v>
      </c>
      <c r="D391" s="72"/>
      <c r="E391" s="75">
        <v>50.520899999999997</v>
      </c>
      <c r="F391" s="76">
        <v>41</v>
      </c>
      <c r="G391" s="18">
        <v>1131</v>
      </c>
      <c r="H391" s="18">
        <v>99</v>
      </c>
      <c r="I391" s="18"/>
      <c r="J391" s="18"/>
      <c r="K391" s="18"/>
    </row>
    <row r="392" spans="1:11" ht="26.1" customHeight="1">
      <c r="A392" s="62"/>
      <c r="B392" s="9" t="s">
        <v>243</v>
      </c>
      <c r="C392" s="72" t="s">
        <v>291</v>
      </c>
      <c r="D392" s="72"/>
      <c r="E392" s="75"/>
      <c r="F392" s="77"/>
      <c r="G392" s="78" t="s">
        <v>26</v>
      </c>
      <c r="H392" s="79"/>
      <c r="I392" s="9"/>
      <c r="J392" s="9"/>
      <c r="K392" s="9"/>
    </row>
    <row r="393" spans="1:11" ht="26.1" customHeight="1">
      <c r="A393" s="73" t="s">
        <v>27</v>
      </c>
      <c r="B393" s="73"/>
      <c r="C393" s="73"/>
      <c r="D393" s="73"/>
      <c r="E393" s="3">
        <f>SUM(E389:E392)</f>
        <v>69.462499999999991</v>
      </c>
      <c r="F393" s="6">
        <f>SUM(F389:F392)</f>
        <v>110</v>
      </c>
      <c r="G393" s="6">
        <f t="shared" ref="G393:H393" si="16">SUM(G389:G392)</f>
        <v>3673</v>
      </c>
      <c r="H393" s="6">
        <f t="shared" si="16"/>
        <v>988</v>
      </c>
      <c r="I393" s="6"/>
      <c r="J393" s="6"/>
      <c r="K393" s="6"/>
    </row>
    <row r="394" spans="1:11" ht="26.1" customHeight="1">
      <c r="A394" s="7"/>
      <c r="B394" s="7"/>
      <c r="C394" s="7"/>
      <c r="D394" s="7"/>
      <c r="E394" s="8"/>
      <c r="F394" s="8"/>
      <c r="G394" s="8"/>
      <c r="H394" s="8"/>
      <c r="I394" s="8"/>
      <c r="J394" s="8"/>
      <c r="K394" s="8"/>
    </row>
    <row r="395" spans="1:11" ht="26.1" customHeight="1">
      <c r="A395" s="59" t="s">
        <v>11</v>
      </c>
      <c r="B395" s="59"/>
      <c r="C395" s="59"/>
      <c r="D395" s="59"/>
      <c r="E395" s="59"/>
      <c r="F395" s="74" t="s">
        <v>244</v>
      </c>
      <c r="G395" s="74"/>
      <c r="H395" s="74"/>
      <c r="I395" s="60" t="s">
        <v>10</v>
      </c>
      <c r="J395" s="60"/>
      <c r="K395" s="60"/>
    </row>
    <row r="396" spans="1:11" ht="26.1" customHeight="1">
      <c r="A396" s="59" t="s">
        <v>13</v>
      </c>
      <c r="B396" s="59"/>
      <c r="C396" s="59"/>
      <c r="D396" s="59"/>
      <c r="E396" s="59"/>
      <c r="F396" s="71" t="s">
        <v>245</v>
      </c>
      <c r="G396" s="71"/>
      <c r="H396" s="71"/>
      <c r="I396" s="60"/>
      <c r="J396" s="60"/>
      <c r="K396" s="60"/>
    </row>
    <row r="397" spans="1:11" ht="26.1" customHeight="1">
      <c r="A397" s="59" t="s">
        <v>15</v>
      </c>
      <c r="B397" s="59"/>
      <c r="C397" s="59"/>
      <c r="D397" s="59"/>
      <c r="E397" s="59"/>
      <c r="F397" s="72">
        <v>3216</v>
      </c>
      <c r="G397" s="72"/>
      <c r="H397" s="72"/>
      <c r="I397" s="60"/>
      <c r="J397" s="60"/>
      <c r="K397" s="60"/>
    </row>
    <row r="398" spans="1:11" ht="60">
      <c r="A398" s="13" t="s">
        <v>16</v>
      </c>
      <c r="B398" s="1" t="s">
        <v>17</v>
      </c>
      <c r="C398" s="59" t="s">
        <v>285</v>
      </c>
      <c r="D398" s="59"/>
      <c r="E398" s="1" t="s">
        <v>286</v>
      </c>
      <c r="F398" s="1" t="s">
        <v>287</v>
      </c>
      <c r="G398" s="1" t="s">
        <v>288</v>
      </c>
      <c r="H398" s="1" t="s">
        <v>289</v>
      </c>
      <c r="I398" s="60"/>
      <c r="J398" s="60"/>
      <c r="K398" s="60"/>
    </row>
    <row r="399" spans="1:11" ht="26.1" customHeight="1">
      <c r="A399" s="61" t="s">
        <v>20</v>
      </c>
      <c r="B399" s="61"/>
      <c r="C399" s="61"/>
      <c r="D399" s="61"/>
      <c r="E399" s="61"/>
      <c r="F399" s="61"/>
      <c r="G399" s="61"/>
      <c r="H399" s="61"/>
      <c r="I399" s="14" t="s">
        <v>18</v>
      </c>
      <c r="J399" s="14" t="s">
        <v>19</v>
      </c>
      <c r="K399" s="14" t="s">
        <v>290</v>
      </c>
    </row>
    <row r="400" spans="1:11" ht="26.1" customHeight="1">
      <c r="A400" s="65">
        <v>1</v>
      </c>
      <c r="B400" s="9" t="s">
        <v>246</v>
      </c>
      <c r="C400" s="53" t="s">
        <v>291</v>
      </c>
      <c r="D400" s="53"/>
      <c r="E400" s="66">
        <v>103.3064</v>
      </c>
      <c r="F400" s="67">
        <v>75</v>
      </c>
      <c r="G400" s="11">
        <v>2355</v>
      </c>
      <c r="H400" s="11">
        <v>1035</v>
      </c>
      <c r="I400" s="11"/>
      <c r="J400" s="11"/>
      <c r="K400" s="11"/>
    </row>
    <row r="401" spans="1:11" ht="26.1" customHeight="1">
      <c r="A401" s="65"/>
      <c r="B401" s="9" t="s">
        <v>248</v>
      </c>
      <c r="C401" s="53" t="s">
        <v>291</v>
      </c>
      <c r="D401" s="53"/>
      <c r="E401" s="66"/>
      <c r="F401" s="68"/>
      <c r="G401" s="65" t="s">
        <v>23</v>
      </c>
      <c r="H401" s="65"/>
      <c r="I401" s="9"/>
      <c r="J401" s="9"/>
      <c r="K401" s="9"/>
    </row>
    <row r="402" spans="1:11" ht="26.1" customHeight="1">
      <c r="A402" s="65">
        <v>2</v>
      </c>
      <c r="B402" s="9" t="s">
        <v>319</v>
      </c>
      <c r="C402" s="53" t="s">
        <v>291</v>
      </c>
      <c r="D402" s="53"/>
      <c r="E402" s="69">
        <v>130.37020000000001</v>
      </c>
      <c r="F402" s="67">
        <v>75</v>
      </c>
      <c r="G402" s="9">
        <v>3664</v>
      </c>
      <c r="H402" s="11">
        <v>1708</v>
      </c>
      <c r="I402" s="11"/>
      <c r="J402" s="11"/>
      <c r="K402" s="11"/>
    </row>
    <row r="403" spans="1:11" ht="26.1" customHeight="1">
      <c r="A403" s="65"/>
      <c r="B403" s="9" t="s">
        <v>320</v>
      </c>
      <c r="C403" s="53" t="s">
        <v>291</v>
      </c>
      <c r="D403" s="53"/>
      <c r="E403" s="70"/>
      <c r="F403" s="68"/>
      <c r="G403" s="65" t="s">
        <v>26</v>
      </c>
      <c r="H403" s="65"/>
      <c r="I403" s="9"/>
      <c r="J403" s="9"/>
      <c r="K403" s="9"/>
    </row>
    <row r="404" spans="1:11" ht="26.1" customHeight="1">
      <c r="A404" s="65">
        <v>3</v>
      </c>
      <c r="B404" s="9" t="s">
        <v>343</v>
      </c>
      <c r="C404" s="53" t="s">
        <v>291</v>
      </c>
      <c r="D404" s="53"/>
      <c r="E404" s="69">
        <v>120.8545</v>
      </c>
      <c r="F404" s="67">
        <v>73</v>
      </c>
      <c r="G404" s="9">
        <v>3185</v>
      </c>
      <c r="H404" s="9">
        <v>1854</v>
      </c>
      <c r="I404" s="9"/>
      <c r="J404" s="9"/>
      <c r="K404" s="9"/>
    </row>
    <row r="405" spans="1:11" ht="26.1" customHeight="1">
      <c r="A405" s="65"/>
      <c r="B405" s="9" t="s">
        <v>344</v>
      </c>
      <c r="C405" s="53" t="s">
        <v>291</v>
      </c>
      <c r="D405" s="53"/>
      <c r="E405" s="70"/>
      <c r="F405" s="68"/>
      <c r="G405" s="65" t="s">
        <v>39</v>
      </c>
      <c r="H405" s="65"/>
      <c r="I405" s="9"/>
      <c r="J405" s="9"/>
      <c r="K405" s="9"/>
    </row>
    <row r="406" spans="1:11" ht="26.1" customHeight="1">
      <c r="A406" s="65">
        <v>4</v>
      </c>
      <c r="B406" s="9" t="s">
        <v>345</v>
      </c>
      <c r="C406" s="53" t="s">
        <v>291</v>
      </c>
      <c r="D406" s="53"/>
      <c r="E406" s="69">
        <v>169.6163</v>
      </c>
      <c r="F406" s="67">
        <v>86</v>
      </c>
      <c r="G406" s="9">
        <v>4321</v>
      </c>
      <c r="H406" s="9">
        <v>1810</v>
      </c>
      <c r="I406" s="9"/>
      <c r="J406" s="9"/>
      <c r="K406" s="9"/>
    </row>
    <row r="407" spans="1:11" ht="26.1" customHeight="1">
      <c r="A407" s="65"/>
      <c r="B407" s="9" t="s">
        <v>346</v>
      </c>
      <c r="C407" s="53" t="s">
        <v>291</v>
      </c>
      <c r="D407" s="53"/>
      <c r="E407" s="70"/>
      <c r="F407" s="68"/>
      <c r="G407" s="65" t="s">
        <v>42</v>
      </c>
      <c r="H407" s="65"/>
      <c r="I407" s="9"/>
      <c r="J407" s="9"/>
      <c r="K407" s="9"/>
    </row>
    <row r="408" spans="1:11" ht="26.1" customHeight="1">
      <c r="A408" s="65">
        <v>5</v>
      </c>
      <c r="B408" s="9" t="s">
        <v>347</v>
      </c>
      <c r="C408" s="53" t="s">
        <v>292</v>
      </c>
      <c r="D408" s="53"/>
      <c r="E408" s="69">
        <v>34.235900000000001</v>
      </c>
      <c r="F408" s="67">
        <v>26</v>
      </c>
      <c r="G408" s="9">
        <v>1465</v>
      </c>
      <c r="H408" s="9">
        <v>554</v>
      </c>
      <c r="I408" s="9"/>
      <c r="J408" s="9"/>
      <c r="K408" s="9"/>
    </row>
    <row r="409" spans="1:11" ht="26.1" customHeight="1">
      <c r="A409" s="65"/>
      <c r="B409" s="9" t="s">
        <v>348</v>
      </c>
      <c r="C409" s="53" t="s">
        <v>292</v>
      </c>
      <c r="D409" s="53"/>
      <c r="E409" s="70"/>
      <c r="F409" s="68"/>
      <c r="G409" s="65" t="s">
        <v>45</v>
      </c>
      <c r="H409" s="65"/>
      <c r="I409" s="9"/>
      <c r="J409" s="9"/>
      <c r="K409" s="9"/>
    </row>
    <row r="410" spans="1:11" ht="26.1" customHeight="1">
      <c r="A410" s="105" t="s">
        <v>27</v>
      </c>
      <c r="B410" s="105"/>
      <c r="C410" s="105"/>
      <c r="D410" s="105"/>
      <c r="E410" s="12">
        <f>SUM(E400:E402)</f>
        <v>233.67660000000001</v>
      </c>
      <c r="F410" s="11">
        <f t="shared" ref="F410:H410" si="17">SUM(F400:F402)</f>
        <v>150</v>
      </c>
      <c r="G410" s="11">
        <f t="shared" si="17"/>
        <v>6019</v>
      </c>
      <c r="H410" s="11">
        <f t="shared" si="17"/>
        <v>2743</v>
      </c>
      <c r="I410" s="11"/>
      <c r="J410" s="11"/>
      <c r="K410" s="11"/>
    </row>
    <row r="411" spans="1:11" ht="26.1" customHeight="1">
      <c r="A411" s="93" t="s">
        <v>28</v>
      </c>
      <c r="B411" s="93"/>
      <c r="C411" s="93"/>
      <c r="D411" s="93"/>
      <c r="E411" s="93"/>
      <c r="F411" s="93"/>
      <c r="G411" s="127"/>
      <c r="H411" s="36"/>
      <c r="I411" s="22"/>
      <c r="J411" s="22"/>
      <c r="K411" s="22"/>
    </row>
    <row r="412" spans="1:11" ht="26.1" customHeight="1">
      <c r="A412" s="62">
        <v>1</v>
      </c>
      <c r="B412" s="2" t="s">
        <v>249</v>
      </c>
      <c r="C412" s="53" t="s">
        <v>292</v>
      </c>
      <c r="D412" s="53"/>
      <c r="E412" s="128">
        <v>38.022299999999987</v>
      </c>
      <c r="F412" s="64">
        <v>53</v>
      </c>
      <c r="G412" s="6">
        <v>1833</v>
      </c>
      <c r="H412" s="11">
        <v>862</v>
      </c>
      <c r="I412" s="11"/>
      <c r="J412" s="11"/>
      <c r="K412" s="11"/>
    </row>
    <row r="413" spans="1:11" ht="26.1" customHeight="1">
      <c r="A413" s="62"/>
      <c r="B413" s="2" t="s">
        <v>250</v>
      </c>
      <c r="C413" s="53" t="s">
        <v>292</v>
      </c>
      <c r="D413" s="53"/>
      <c r="E413" s="128"/>
      <c r="F413" s="64"/>
      <c r="G413" s="65" t="s">
        <v>23</v>
      </c>
      <c r="H413" s="65"/>
      <c r="I413" s="9"/>
      <c r="J413" s="9"/>
      <c r="K413" s="9"/>
    </row>
    <row r="414" spans="1:11" ht="26.1" customHeight="1">
      <c r="A414" s="62">
        <v>2</v>
      </c>
      <c r="B414" s="2" t="s">
        <v>321</v>
      </c>
      <c r="C414" s="53" t="s">
        <v>291</v>
      </c>
      <c r="D414" s="53"/>
      <c r="E414" s="128">
        <v>104.3634</v>
      </c>
      <c r="F414" s="91">
        <v>56</v>
      </c>
      <c r="G414" s="9">
        <v>2061</v>
      </c>
      <c r="H414" s="11">
        <v>466</v>
      </c>
      <c r="I414" s="11"/>
      <c r="J414" s="11"/>
      <c r="K414" s="11"/>
    </row>
    <row r="415" spans="1:11" ht="26.1" customHeight="1">
      <c r="A415" s="62"/>
      <c r="B415" s="2" t="s">
        <v>322</v>
      </c>
      <c r="C415" s="53" t="s">
        <v>291</v>
      </c>
      <c r="D415" s="53"/>
      <c r="E415" s="128"/>
      <c r="F415" s="91"/>
      <c r="G415" s="65" t="s">
        <v>26</v>
      </c>
      <c r="H415" s="65"/>
      <c r="I415" s="9"/>
      <c r="J415" s="9"/>
      <c r="K415" s="9"/>
    </row>
    <row r="416" spans="1:11" ht="26.1" customHeight="1">
      <c r="A416" s="62">
        <v>3</v>
      </c>
      <c r="B416" s="2" t="s">
        <v>349</v>
      </c>
      <c r="C416" s="53" t="s">
        <v>291</v>
      </c>
      <c r="D416" s="53"/>
      <c r="E416" s="128">
        <v>132.09289999999999</v>
      </c>
      <c r="F416" s="91">
        <v>37</v>
      </c>
      <c r="G416" s="9">
        <v>2434</v>
      </c>
      <c r="H416" s="9">
        <v>653</v>
      </c>
      <c r="I416" s="9"/>
      <c r="J416" s="9"/>
      <c r="K416" s="9"/>
    </row>
    <row r="417" spans="1:11" ht="26.1" customHeight="1">
      <c r="A417" s="62"/>
      <c r="B417" s="2" t="s">
        <v>350</v>
      </c>
      <c r="C417" s="53" t="s">
        <v>291</v>
      </c>
      <c r="D417" s="53"/>
      <c r="E417" s="128"/>
      <c r="F417" s="91"/>
      <c r="G417" s="65" t="s">
        <v>39</v>
      </c>
      <c r="H417" s="65"/>
      <c r="I417" s="9"/>
      <c r="J417" s="9"/>
      <c r="K417" s="9"/>
    </row>
    <row r="418" spans="1:11" ht="26.1" customHeight="1">
      <c r="A418" s="129" t="s">
        <v>27</v>
      </c>
      <c r="B418" s="129"/>
      <c r="C418" s="129"/>
      <c r="D418" s="129"/>
      <c r="E418" s="23">
        <f>SUM(E412:E417)</f>
        <v>274.47859999999997</v>
      </c>
      <c r="F418" s="26">
        <f>SUM(F412:F417)</f>
        <v>146</v>
      </c>
      <c r="G418" s="26">
        <f>SUM(G412:G417)</f>
        <v>6328</v>
      </c>
      <c r="H418" s="26">
        <f>SUM(H412:H417)</f>
        <v>1981</v>
      </c>
      <c r="I418" s="6"/>
      <c r="J418" s="6"/>
      <c r="K418" s="6"/>
    </row>
    <row r="419" spans="1:11" ht="26.1" customHeight="1">
      <c r="A419" s="7"/>
      <c r="B419" s="7"/>
      <c r="C419" s="7"/>
      <c r="D419" s="7"/>
      <c r="E419" s="8"/>
      <c r="F419" s="8"/>
      <c r="G419" s="8"/>
      <c r="H419" s="8"/>
      <c r="I419" s="8"/>
      <c r="J419" s="8"/>
      <c r="K419" s="8"/>
    </row>
    <row r="420" spans="1:11" ht="26.1" customHeight="1">
      <c r="A420" s="59" t="s">
        <v>11</v>
      </c>
      <c r="B420" s="59"/>
      <c r="C420" s="59"/>
      <c r="D420" s="59"/>
      <c r="E420" s="59"/>
      <c r="F420" s="74" t="s">
        <v>251</v>
      </c>
      <c r="G420" s="74"/>
      <c r="H420" s="74"/>
      <c r="I420" s="60" t="s">
        <v>10</v>
      </c>
      <c r="J420" s="60"/>
      <c r="K420" s="60"/>
    </row>
    <row r="421" spans="1:11" ht="26.1" customHeight="1">
      <c r="A421" s="59" t="s">
        <v>13</v>
      </c>
      <c r="B421" s="59"/>
      <c r="C421" s="59"/>
      <c r="D421" s="59"/>
      <c r="E421" s="59"/>
      <c r="F421" s="71" t="s">
        <v>252</v>
      </c>
      <c r="G421" s="71"/>
      <c r="H421" s="71"/>
      <c r="I421" s="60"/>
      <c r="J421" s="60"/>
      <c r="K421" s="60"/>
    </row>
    <row r="422" spans="1:11" ht="26.1" customHeight="1">
      <c r="A422" s="59" t="s">
        <v>15</v>
      </c>
      <c r="B422" s="59"/>
      <c r="C422" s="59"/>
      <c r="D422" s="59"/>
      <c r="E422" s="59"/>
      <c r="F422" s="72">
        <v>3217</v>
      </c>
      <c r="G422" s="72"/>
      <c r="H422" s="72"/>
      <c r="I422" s="60"/>
      <c r="J422" s="60"/>
      <c r="K422" s="60"/>
    </row>
    <row r="423" spans="1:11" ht="60">
      <c r="A423" s="13" t="s">
        <v>16</v>
      </c>
      <c r="B423" s="1" t="s">
        <v>17</v>
      </c>
      <c r="C423" s="59" t="s">
        <v>285</v>
      </c>
      <c r="D423" s="59"/>
      <c r="E423" s="1" t="s">
        <v>286</v>
      </c>
      <c r="F423" s="1" t="s">
        <v>287</v>
      </c>
      <c r="G423" s="1" t="s">
        <v>288</v>
      </c>
      <c r="H423" s="1" t="s">
        <v>289</v>
      </c>
      <c r="I423" s="60"/>
      <c r="J423" s="60"/>
      <c r="K423" s="60"/>
    </row>
    <row r="424" spans="1:11" ht="26.1" customHeight="1">
      <c r="A424" s="61" t="s">
        <v>20</v>
      </c>
      <c r="B424" s="61"/>
      <c r="C424" s="61"/>
      <c r="D424" s="61"/>
      <c r="E424" s="61"/>
      <c r="F424" s="61"/>
      <c r="G424" s="61"/>
      <c r="H424" s="22"/>
      <c r="I424" s="14" t="s">
        <v>18</v>
      </c>
      <c r="J424" s="14" t="s">
        <v>19</v>
      </c>
      <c r="K424" s="14" t="s">
        <v>290</v>
      </c>
    </row>
    <row r="425" spans="1:11" ht="26.1" customHeight="1">
      <c r="A425" s="62">
        <v>1</v>
      </c>
      <c r="B425" s="9" t="s">
        <v>253</v>
      </c>
      <c r="C425" s="53" t="s">
        <v>291</v>
      </c>
      <c r="D425" s="53"/>
      <c r="E425" s="63">
        <v>79.774000000000015</v>
      </c>
      <c r="F425" s="64">
        <v>57</v>
      </c>
      <c r="G425" s="4">
        <v>1877</v>
      </c>
      <c r="H425" s="40" t="s">
        <v>247</v>
      </c>
      <c r="I425" s="40"/>
      <c r="J425" s="40"/>
      <c r="K425" s="40"/>
    </row>
    <row r="426" spans="1:11" ht="26.1" customHeight="1">
      <c r="A426" s="62"/>
      <c r="B426" s="9" t="s">
        <v>254</v>
      </c>
      <c r="C426" s="53" t="s">
        <v>291</v>
      </c>
      <c r="D426" s="53"/>
      <c r="E426" s="63"/>
      <c r="F426" s="64"/>
      <c r="G426" s="65" t="s">
        <v>23</v>
      </c>
      <c r="H426" s="65"/>
      <c r="I426" s="9"/>
      <c r="J426" s="9"/>
      <c r="K426" s="9"/>
    </row>
    <row r="427" spans="1:11" ht="26.1" customHeight="1">
      <c r="A427" s="62">
        <v>2</v>
      </c>
      <c r="B427" s="9" t="s">
        <v>255</v>
      </c>
      <c r="C427" s="53" t="s">
        <v>292</v>
      </c>
      <c r="D427" s="53"/>
      <c r="E427" s="63">
        <v>188.26830000000001</v>
      </c>
      <c r="F427" s="64">
        <v>16</v>
      </c>
      <c r="G427" s="4">
        <v>647</v>
      </c>
      <c r="H427" s="40" t="s">
        <v>247</v>
      </c>
      <c r="I427" s="40"/>
      <c r="J427" s="40"/>
      <c r="K427" s="40"/>
    </row>
    <row r="428" spans="1:11" ht="26.1" customHeight="1">
      <c r="A428" s="62"/>
      <c r="B428" s="9" t="s">
        <v>256</v>
      </c>
      <c r="C428" s="53" t="s">
        <v>292</v>
      </c>
      <c r="D428" s="53"/>
      <c r="E428" s="63"/>
      <c r="F428" s="64"/>
      <c r="G428" s="65" t="s">
        <v>26</v>
      </c>
      <c r="H428" s="65"/>
      <c r="I428" s="9"/>
      <c r="J428" s="9"/>
      <c r="K428" s="9"/>
    </row>
    <row r="429" spans="1:11" ht="26.1" customHeight="1">
      <c r="A429" s="62">
        <v>3</v>
      </c>
      <c r="B429" s="9" t="s">
        <v>257</v>
      </c>
      <c r="C429" s="53" t="s">
        <v>291</v>
      </c>
      <c r="D429" s="53"/>
      <c r="E429" s="63">
        <v>62.259000000000029</v>
      </c>
      <c r="F429" s="64">
        <v>50</v>
      </c>
      <c r="G429" s="4">
        <v>1591</v>
      </c>
      <c r="H429" s="40" t="s">
        <v>247</v>
      </c>
      <c r="I429" s="40"/>
      <c r="J429" s="40"/>
      <c r="K429" s="40"/>
    </row>
    <row r="430" spans="1:11" ht="26.1" customHeight="1">
      <c r="A430" s="62"/>
      <c r="B430" s="9" t="s">
        <v>258</v>
      </c>
      <c r="C430" s="53" t="s">
        <v>291</v>
      </c>
      <c r="D430" s="53"/>
      <c r="E430" s="63"/>
      <c r="F430" s="64"/>
      <c r="G430" s="65" t="s">
        <v>39</v>
      </c>
      <c r="H430" s="65"/>
      <c r="I430" s="9"/>
      <c r="J430" s="9"/>
      <c r="K430" s="9"/>
    </row>
    <row r="431" spans="1:11" ht="26.1" customHeight="1">
      <c r="A431" s="62">
        <v>4</v>
      </c>
      <c r="B431" s="9" t="s">
        <v>259</v>
      </c>
      <c r="C431" s="53" t="s">
        <v>291</v>
      </c>
      <c r="D431" s="53"/>
      <c r="E431" s="63">
        <v>104.50009999999999</v>
      </c>
      <c r="F431" s="64">
        <v>87</v>
      </c>
      <c r="G431" s="4">
        <v>3190</v>
      </c>
      <c r="H431" s="40" t="s">
        <v>247</v>
      </c>
      <c r="I431" s="40"/>
      <c r="J431" s="40"/>
      <c r="K431" s="40"/>
    </row>
    <row r="432" spans="1:11" ht="26.1" customHeight="1">
      <c r="A432" s="62"/>
      <c r="B432" s="9" t="s">
        <v>260</v>
      </c>
      <c r="C432" s="53" t="s">
        <v>291</v>
      </c>
      <c r="D432" s="53"/>
      <c r="E432" s="63"/>
      <c r="F432" s="64"/>
      <c r="G432" s="65" t="s">
        <v>42</v>
      </c>
      <c r="H432" s="65"/>
      <c r="I432" s="9"/>
      <c r="J432" s="9"/>
      <c r="K432" s="9"/>
    </row>
    <row r="433" spans="1:11" ht="26.1" customHeight="1">
      <c r="A433" s="62">
        <v>5</v>
      </c>
      <c r="B433" s="9" t="s">
        <v>261</v>
      </c>
      <c r="C433" s="53" t="s">
        <v>291</v>
      </c>
      <c r="D433" s="53"/>
      <c r="E433" s="63">
        <v>119.99679999999998</v>
      </c>
      <c r="F433" s="64">
        <v>87</v>
      </c>
      <c r="G433" s="4">
        <v>2993</v>
      </c>
      <c r="H433" s="40" t="s">
        <v>247</v>
      </c>
      <c r="I433" s="40"/>
      <c r="J433" s="40"/>
      <c r="K433" s="40"/>
    </row>
    <row r="434" spans="1:11" ht="26.1" customHeight="1">
      <c r="A434" s="62"/>
      <c r="B434" s="9" t="s">
        <v>262</v>
      </c>
      <c r="C434" s="53" t="s">
        <v>291</v>
      </c>
      <c r="D434" s="53"/>
      <c r="E434" s="63"/>
      <c r="F434" s="64"/>
      <c r="G434" s="65" t="s">
        <v>45</v>
      </c>
      <c r="H434" s="65"/>
      <c r="I434" s="9"/>
      <c r="J434" s="9"/>
      <c r="K434" s="9"/>
    </row>
    <row r="435" spans="1:11" ht="26.1" customHeight="1">
      <c r="A435" s="92" t="s">
        <v>27</v>
      </c>
      <c r="B435" s="92"/>
      <c r="C435" s="92"/>
      <c r="D435" s="92"/>
      <c r="E435" s="23">
        <f>SUM(E425:E433)</f>
        <v>554.79819999999995</v>
      </c>
      <c r="F435" s="26">
        <f>SUM(F425:F433)</f>
        <v>297</v>
      </c>
      <c r="G435" s="26">
        <f t="shared" ref="G435:H435" si="18">SUM(G425:G433)</f>
        <v>10298</v>
      </c>
      <c r="H435" s="6">
        <f t="shared" si="18"/>
        <v>0</v>
      </c>
      <c r="I435" s="6"/>
      <c r="J435" s="6"/>
      <c r="K435" s="6"/>
    </row>
    <row r="436" spans="1:11" ht="26.1" customHeight="1">
      <c r="A436" s="130" t="s">
        <v>28</v>
      </c>
      <c r="B436" s="130"/>
      <c r="C436" s="130"/>
      <c r="D436" s="130"/>
      <c r="E436" s="127"/>
      <c r="F436" s="127"/>
      <c r="G436" s="127"/>
      <c r="H436" s="22"/>
      <c r="I436" s="22"/>
      <c r="J436" s="22"/>
      <c r="K436" s="22"/>
    </row>
    <row r="437" spans="1:11" ht="26.1" customHeight="1">
      <c r="A437" s="62">
        <v>1</v>
      </c>
      <c r="B437" s="9" t="s">
        <v>263</v>
      </c>
      <c r="C437" s="53" t="s">
        <v>292</v>
      </c>
      <c r="D437" s="53"/>
      <c r="E437" s="63">
        <v>79.803200000000004</v>
      </c>
      <c r="F437" s="64">
        <v>62</v>
      </c>
      <c r="G437" s="4">
        <v>1704</v>
      </c>
      <c r="H437" s="40" t="s">
        <v>247</v>
      </c>
      <c r="I437" s="40"/>
      <c r="J437" s="40"/>
      <c r="K437" s="40"/>
    </row>
    <row r="438" spans="1:11" ht="26.1" customHeight="1">
      <c r="A438" s="62"/>
      <c r="B438" s="9" t="s">
        <v>264</v>
      </c>
      <c r="C438" s="53" t="s">
        <v>292</v>
      </c>
      <c r="D438" s="53"/>
      <c r="E438" s="63"/>
      <c r="F438" s="64"/>
      <c r="G438" s="65" t="s">
        <v>23</v>
      </c>
      <c r="H438" s="65"/>
      <c r="I438" s="9"/>
      <c r="J438" s="9"/>
      <c r="K438" s="9"/>
    </row>
    <row r="439" spans="1:11" ht="26.1" customHeight="1">
      <c r="A439" s="62">
        <v>2</v>
      </c>
      <c r="B439" s="9" t="s">
        <v>265</v>
      </c>
      <c r="C439" s="53" t="s">
        <v>291</v>
      </c>
      <c r="D439" s="53"/>
      <c r="E439" s="63">
        <v>72.990600000000015</v>
      </c>
      <c r="F439" s="64">
        <v>72</v>
      </c>
      <c r="G439" s="4">
        <v>1517</v>
      </c>
      <c r="H439" s="40" t="s">
        <v>247</v>
      </c>
      <c r="I439" s="40"/>
      <c r="J439" s="40"/>
      <c r="K439" s="40"/>
    </row>
    <row r="440" spans="1:11" ht="26.1" customHeight="1">
      <c r="A440" s="62"/>
      <c r="B440" s="9" t="s">
        <v>266</v>
      </c>
      <c r="C440" s="53" t="s">
        <v>291</v>
      </c>
      <c r="D440" s="53"/>
      <c r="E440" s="63"/>
      <c r="F440" s="64"/>
      <c r="G440" s="65" t="s">
        <v>26</v>
      </c>
      <c r="H440" s="65"/>
      <c r="I440" s="9"/>
      <c r="J440" s="9"/>
      <c r="K440" s="9"/>
    </row>
    <row r="441" spans="1:11" ht="26.1" customHeight="1">
      <c r="A441" s="73" t="s">
        <v>27</v>
      </c>
      <c r="B441" s="73"/>
      <c r="C441" s="73"/>
      <c r="D441" s="73"/>
      <c r="E441" s="3">
        <f>SUM(E437:E439)</f>
        <v>152.79380000000003</v>
      </c>
      <c r="F441" s="6">
        <f>SUM(F437:F439)</f>
        <v>134</v>
      </c>
      <c r="G441" s="6">
        <f t="shared" ref="G441" si="19">SUM(G437:G439)</f>
        <v>3221</v>
      </c>
      <c r="H441" s="6" t="s">
        <v>65</v>
      </c>
      <c r="I441" s="6"/>
      <c r="J441" s="6"/>
      <c r="K441" s="6"/>
    </row>
    <row r="442" spans="1:11" ht="26.1" customHeight="1">
      <c r="A442" s="7"/>
      <c r="B442" s="7"/>
      <c r="C442" s="7"/>
      <c r="D442" s="7"/>
      <c r="E442" s="8"/>
      <c r="F442" s="8"/>
      <c r="G442" s="8"/>
      <c r="H442" s="8"/>
      <c r="I442" s="8"/>
      <c r="J442" s="8"/>
      <c r="K442" s="8"/>
    </row>
    <row r="443" spans="1:11" ht="26.1" customHeight="1">
      <c r="A443" s="59" t="s">
        <v>11</v>
      </c>
      <c r="B443" s="59"/>
      <c r="C443" s="59"/>
      <c r="D443" s="59"/>
      <c r="E443" s="59"/>
      <c r="F443" s="74" t="s">
        <v>267</v>
      </c>
      <c r="G443" s="74"/>
      <c r="H443" s="74"/>
      <c r="I443" s="60" t="s">
        <v>10</v>
      </c>
      <c r="J443" s="60"/>
      <c r="K443" s="60"/>
    </row>
    <row r="444" spans="1:11" ht="26.1" customHeight="1">
      <c r="A444" s="59" t="s">
        <v>13</v>
      </c>
      <c r="B444" s="59"/>
      <c r="C444" s="59"/>
      <c r="D444" s="59"/>
      <c r="E444" s="59"/>
      <c r="F444" s="72" t="s">
        <v>268</v>
      </c>
      <c r="G444" s="72"/>
      <c r="H444" s="72"/>
      <c r="I444" s="60"/>
      <c r="J444" s="60"/>
      <c r="K444" s="60"/>
    </row>
    <row r="445" spans="1:11" ht="26.1" customHeight="1">
      <c r="A445" s="59" t="s">
        <v>15</v>
      </c>
      <c r="B445" s="59"/>
      <c r="C445" s="59"/>
      <c r="D445" s="59"/>
      <c r="E445" s="59"/>
      <c r="F445" s="72">
        <v>3261</v>
      </c>
      <c r="G445" s="72"/>
      <c r="H445" s="72"/>
      <c r="I445" s="60"/>
      <c r="J445" s="60"/>
      <c r="K445" s="60"/>
    </row>
    <row r="446" spans="1:11" ht="26.1" customHeight="1">
      <c r="A446" s="13" t="s">
        <v>16</v>
      </c>
      <c r="B446" s="1" t="s">
        <v>17</v>
      </c>
      <c r="C446" s="59" t="s">
        <v>285</v>
      </c>
      <c r="D446" s="59"/>
      <c r="E446" s="1" t="s">
        <v>286</v>
      </c>
      <c r="F446" s="1" t="s">
        <v>287</v>
      </c>
      <c r="G446" s="1" t="s">
        <v>288</v>
      </c>
      <c r="H446" s="1" t="s">
        <v>289</v>
      </c>
      <c r="I446" s="60"/>
      <c r="J446" s="60"/>
      <c r="K446" s="60"/>
    </row>
    <row r="447" spans="1:11" ht="26.1" customHeight="1">
      <c r="A447" s="61" t="s">
        <v>20</v>
      </c>
      <c r="B447" s="61"/>
      <c r="C447" s="61"/>
      <c r="D447" s="61"/>
      <c r="E447" s="61"/>
      <c r="F447" s="61"/>
      <c r="G447" s="61"/>
      <c r="H447" s="22"/>
      <c r="I447" s="14" t="s">
        <v>18</v>
      </c>
      <c r="J447" s="14" t="s">
        <v>19</v>
      </c>
      <c r="K447" s="14" t="s">
        <v>290</v>
      </c>
    </row>
    <row r="448" spans="1:11" ht="26.1" customHeight="1">
      <c r="A448" s="2">
        <v>1</v>
      </c>
      <c r="B448" s="2" t="s">
        <v>269</v>
      </c>
      <c r="C448" s="53" t="s">
        <v>292</v>
      </c>
      <c r="D448" s="53"/>
      <c r="E448" s="3">
        <v>5.4459</v>
      </c>
      <c r="F448" s="6">
        <v>40</v>
      </c>
      <c r="G448" s="6" t="s">
        <v>351</v>
      </c>
      <c r="H448" s="51" t="s">
        <v>351</v>
      </c>
      <c r="I448" s="6"/>
      <c r="J448" s="6"/>
      <c r="K448" s="6"/>
    </row>
    <row r="449" spans="1:11" ht="26.1" customHeight="1">
      <c r="A449" s="131" t="s">
        <v>27</v>
      </c>
      <c r="B449" s="131"/>
      <c r="C449" s="131"/>
      <c r="D449" s="132"/>
      <c r="E449" s="3">
        <f>SUM(E448:E448)</f>
        <v>5.4459</v>
      </c>
      <c r="F449" s="6">
        <f>SUM(F448:F448)</f>
        <v>40</v>
      </c>
      <c r="G449" s="51" t="s">
        <v>351</v>
      </c>
      <c r="H449" s="51" t="s">
        <v>351</v>
      </c>
      <c r="I449" s="6"/>
      <c r="J449" s="6"/>
      <c r="K449" s="6"/>
    </row>
    <row r="450" spans="1:11" ht="26.1" customHeight="1">
      <c r="A450" s="61" t="s">
        <v>28</v>
      </c>
      <c r="B450" s="61"/>
      <c r="C450" s="61"/>
      <c r="D450" s="61"/>
      <c r="E450" s="61"/>
      <c r="F450" s="61"/>
      <c r="G450" s="61"/>
      <c r="H450" s="22"/>
      <c r="I450" s="19"/>
      <c r="J450" s="19"/>
      <c r="K450" s="19"/>
    </row>
    <row r="451" spans="1:11" ht="26.1" customHeight="1">
      <c r="A451" s="2">
        <v>1</v>
      </c>
      <c r="B451" s="2" t="s">
        <v>270</v>
      </c>
      <c r="C451" s="53" t="s">
        <v>292</v>
      </c>
      <c r="D451" s="53"/>
      <c r="E451" s="33">
        <v>2.1318000000000001</v>
      </c>
      <c r="F451" s="6">
        <v>32</v>
      </c>
      <c r="G451" s="51" t="s">
        <v>351</v>
      </c>
      <c r="H451" s="51" t="s">
        <v>351</v>
      </c>
      <c r="I451" s="6"/>
      <c r="J451" s="6"/>
      <c r="K451" s="6"/>
    </row>
    <row r="452" spans="1:11" ht="26.1" customHeight="1">
      <c r="A452" s="118" t="s">
        <v>27</v>
      </c>
      <c r="B452" s="118"/>
      <c r="C452" s="118"/>
      <c r="D452" s="118"/>
      <c r="E452" s="3">
        <f>SUM(E451:E451)</f>
        <v>2.1318000000000001</v>
      </c>
      <c r="F452" s="6">
        <f>SUM(F451:F451)</f>
        <v>32</v>
      </c>
      <c r="G452" s="51" t="s">
        <v>351</v>
      </c>
      <c r="H452" s="51" t="s">
        <v>351</v>
      </c>
      <c r="I452" s="6"/>
      <c r="J452" s="6"/>
      <c r="K452" s="6"/>
    </row>
    <row r="453" spans="1:11" ht="26.1" customHeight="1">
      <c r="A453" s="7"/>
      <c r="B453" s="7"/>
      <c r="C453" s="7"/>
      <c r="D453" s="7"/>
      <c r="E453" s="8"/>
      <c r="F453" s="8"/>
      <c r="G453" s="8"/>
      <c r="H453" s="8"/>
      <c r="I453" s="8"/>
      <c r="J453" s="8"/>
      <c r="K453" s="8"/>
    </row>
    <row r="454" spans="1:11" ht="26.1" customHeight="1">
      <c r="A454" s="59" t="s">
        <v>11</v>
      </c>
      <c r="B454" s="59"/>
      <c r="C454" s="59"/>
      <c r="D454" s="59"/>
      <c r="E454" s="59"/>
      <c r="F454" s="74" t="s">
        <v>271</v>
      </c>
      <c r="G454" s="74"/>
      <c r="H454" s="74"/>
      <c r="I454" s="60" t="s">
        <v>10</v>
      </c>
      <c r="J454" s="60"/>
      <c r="K454" s="60"/>
    </row>
    <row r="455" spans="1:11" ht="26.1" customHeight="1">
      <c r="A455" s="59" t="s">
        <v>13</v>
      </c>
      <c r="B455" s="59"/>
      <c r="C455" s="59"/>
      <c r="D455" s="59"/>
      <c r="E455" s="59"/>
      <c r="F455" s="71" t="s">
        <v>272</v>
      </c>
      <c r="G455" s="71"/>
      <c r="H455" s="71"/>
      <c r="I455" s="60"/>
      <c r="J455" s="60"/>
      <c r="K455" s="60"/>
    </row>
    <row r="456" spans="1:11" ht="26.1" customHeight="1">
      <c r="A456" s="59" t="s">
        <v>15</v>
      </c>
      <c r="B456" s="59"/>
      <c r="C456" s="59"/>
      <c r="D456" s="59"/>
      <c r="E456" s="59"/>
      <c r="F456" s="72">
        <v>3263</v>
      </c>
      <c r="G456" s="72"/>
      <c r="H456" s="72"/>
      <c r="I456" s="60"/>
      <c r="J456" s="60"/>
      <c r="K456" s="60"/>
    </row>
    <row r="457" spans="1:11" ht="26.1" customHeight="1">
      <c r="A457" s="13" t="s">
        <v>16</v>
      </c>
      <c r="B457" s="1" t="s">
        <v>17</v>
      </c>
      <c r="C457" s="59" t="s">
        <v>285</v>
      </c>
      <c r="D457" s="59"/>
      <c r="E457" s="1" t="s">
        <v>286</v>
      </c>
      <c r="F457" s="1" t="s">
        <v>287</v>
      </c>
      <c r="G457" s="1" t="s">
        <v>288</v>
      </c>
      <c r="H457" s="1" t="s">
        <v>289</v>
      </c>
      <c r="I457" s="60"/>
      <c r="J457" s="60"/>
      <c r="K457" s="60"/>
    </row>
    <row r="458" spans="1:11" ht="26.1" customHeight="1">
      <c r="A458" s="61" t="s">
        <v>20</v>
      </c>
      <c r="B458" s="61"/>
      <c r="C458" s="61"/>
      <c r="D458" s="61"/>
      <c r="E458" s="61"/>
      <c r="F458" s="61"/>
      <c r="G458" s="61"/>
      <c r="H458" s="19"/>
      <c r="I458" s="14" t="s">
        <v>18</v>
      </c>
      <c r="J458" s="14" t="s">
        <v>19</v>
      </c>
      <c r="K458" s="14" t="s">
        <v>290</v>
      </c>
    </row>
    <row r="459" spans="1:11" ht="26.1" customHeight="1">
      <c r="A459" s="62">
        <v>1</v>
      </c>
      <c r="B459" s="2" t="s">
        <v>273</v>
      </c>
      <c r="C459" s="53" t="s">
        <v>292</v>
      </c>
      <c r="D459" s="53"/>
      <c r="E459" s="63">
        <v>9.2706</v>
      </c>
      <c r="F459" s="97">
        <v>10</v>
      </c>
      <c r="G459" s="31">
        <v>570</v>
      </c>
      <c r="H459" s="31">
        <v>551</v>
      </c>
      <c r="I459" s="31"/>
      <c r="J459" s="31"/>
      <c r="K459" s="31"/>
    </row>
    <row r="460" spans="1:11" ht="26.1" customHeight="1">
      <c r="A460" s="62"/>
      <c r="B460" s="2" t="s">
        <v>275</v>
      </c>
      <c r="C460" s="53" t="s">
        <v>292</v>
      </c>
      <c r="D460" s="53"/>
      <c r="E460" s="63"/>
      <c r="F460" s="98"/>
      <c r="G460" s="78" t="s">
        <v>23</v>
      </c>
      <c r="H460" s="79"/>
      <c r="I460" s="9"/>
      <c r="J460" s="9"/>
      <c r="K460" s="9"/>
    </row>
    <row r="461" spans="1:11" ht="26.1" customHeight="1">
      <c r="A461" s="62">
        <v>2</v>
      </c>
      <c r="B461" s="2" t="s">
        <v>323</v>
      </c>
      <c r="C461" s="53" t="s">
        <v>291</v>
      </c>
      <c r="D461" s="53"/>
      <c r="E461" s="80">
        <v>12.7036</v>
      </c>
      <c r="F461" s="133">
        <v>15</v>
      </c>
      <c r="G461" s="31">
        <v>594</v>
      </c>
      <c r="H461" s="31">
        <v>587</v>
      </c>
      <c r="I461" s="31"/>
      <c r="J461" s="31"/>
      <c r="K461" s="31"/>
    </row>
    <row r="462" spans="1:11" ht="26.1" customHeight="1">
      <c r="A462" s="62"/>
      <c r="B462" s="2" t="s">
        <v>324</v>
      </c>
      <c r="C462" s="53" t="s">
        <v>291</v>
      </c>
      <c r="D462" s="53"/>
      <c r="E462" s="81"/>
      <c r="F462" s="134"/>
      <c r="G462" s="78" t="s">
        <v>26</v>
      </c>
      <c r="H462" s="79"/>
      <c r="I462" s="9"/>
      <c r="J462" s="9"/>
      <c r="K462" s="9"/>
    </row>
    <row r="463" spans="1:11" ht="26.1" customHeight="1">
      <c r="A463" s="62">
        <v>3</v>
      </c>
      <c r="B463" s="2" t="s">
        <v>325</v>
      </c>
      <c r="C463" s="53" t="s">
        <v>291</v>
      </c>
      <c r="D463" s="53"/>
      <c r="E463" s="80">
        <v>10.798500000000001</v>
      </c>
      <c r="F463" s="133">
        <v>8</v>
      </c>
      <c r="G463" s="31">
        <v>259</v>
      </c>
      <c r="H463" s="31">
        <v>254</v>
      </c>
      <c r="I463" s="31"/>
      <c r="J463" s="31"/>
      <c r="K463" s="31"/>
    </row>
    <row r="464" spans="1:11" ht="26.1" customHeight="1">
      <c r="A464" s="62"/>
      <c r="B464" s="2" t="s">
        <v>326</v>
      </c>
      <c r="C464" s="53" t="s">
        <v>291</v>
      </c>
      <c r="D464" s="53"/>
      <c r="E464" s="81"/>
      <c r="F464" s="134"/>
      <c r="G464" s="78" t="s">
        <v>39</v>
      </c>
      <c r="H464" s="79"/>
      <c r="I464" s="9"/>
      <c r="J464" s="9"/>
      <c r="K464" s="9"/>
    </row>
    <row r="465" spans="1:11" ht="26.1" customHeight="1">
      <c r="A465" s="62">
        <v>4</v>
      </c>
      <c r="B465" s="2" t="s">
        <v>327</v>
      </c>
      <c r="C465" s="53" t="s">
        <v>291</v>
      </c>
      <c r="D465" s="53"/>
      <c r="E465" s="80">
        <v>13.0482</v>
      </c>
      <c r="F465" s="133">
        <v>17</v>
      </c>
      <c r="G465" s="31">
        <v>553</v>
      </c>
      <c r="H465" s="31">
        <v>545</v>
      </c>
      <c r="I465" s="31"/>
      <c r="J465" s="31"/>
      <c r="K465" s="31"/>
    </row>
    <row r="466" spans="1:11" ht="26.1" customHeight="1">
      <c r="A466" s="62"/>
      <c r="B466" s="2" t="s">
        <v>328</v>
      </c>
      <c r="C466" s="53" t="s">
        <v>291</v>
      </c>
      <c r="D466" s="53"/>
      <c r="E466" s="81"/>
      <c r="F466" s="134"/>
      <c r="G466" s="78" t="s">
        <v>42</v>
      </c>
      <c r="H466" s="79"/>
      <c r="I466" s="9"/>
      <c r="J466" s="9"/>
      <c r="K466" s="9"/>
    </row>
    <row r="467" spans="1:11" ht="26.1" customHeight="1">
      <c r="A467" s="62">
        <v>5</v>
      </c>
      <c r="B467" s="2" t="s">
        <v>329</v>
      </c>
      <c r="C467" s="53" t="s">
        <v>291</v>
      </c>
      <c r="D467" s="53"/>
      <c r="E467" s="97">
        <v>10.404499999999997</v>
      </c>
      <c r="F467" s="133">
        <v>12</v>
      </c>
      <c r="G467" s="31">
        <v>475</v>
      </c>
      <c r="H467" s="31">
        <v>464</v>
      </c>
      <c r="I467" s="31"/>
      <c r="J467" s="31"/>
      <c r="K467" s="31"/>
    </row>
    <row r="468" spans="1:11" ht="26.1" customHeight="1">
      <c r="A468" s="62"/>
      <c r="B468" s="2" t="s">
        <v>330</v>
      </c>
      <c r="C468" s="53" t="s">
        <v>291</v>
      </c>
      <c r="D468" s="53"/>
      <c r="E468" s="98"/>
      <c r="F468" s="134"/>
      <c r="G468" s="78" t="s">
        <v>45</v>
      </c>
      <c r="H468" s="79"/>
      <c r="I468" s="9"/>
      <c r="J468" s="9"/>
      <c r="K468" s="9"/>
    </row>
    <row r="469" spans="1:11" ht="26.1" customHeight="1">
      <c r="A469" s="73" t="s">
        <v>27</v>
      </c>
      <c r="B469" s="73"/>
      <c r="C469" s="73"/>
      <c r="D469" s="73"/>
      <c r="E469" s="3">
        <f>SUM(E459:E468)</f>
        <v>56.2254</v>
      </c>
      <c r="F469" s="6">
        <f t="shared" ref="F469:H469" si="20">SUM(F459:F468)</f>
        <v>62</v>
      </c>
      <c r="G469" s="6">
        <f t="shared" si="20"/>
        <v>2451</v>
      </c>
      <c r="H469" s="6">
        <f t="shared" si="20"/>
        <v>2401</v>
      </c>
      <c r="I469" s="6"/>
      <c r="J469" s="6"/>
      <c r="K469" s="6"/>
    </row>
    <row r="470" spans="1:11" ht="26.1" customHeight="1">
      <c r="A470" s="61" t="s">
        <v>28</v>
      </c>
      <c r="B470" s="61"/>
      <c r="C470" s="61"/>
      <c r="D470" s="61"/>
      <c r="E470" s="61"/>
      <c r="F470" s="61"/>
      <c r="G470" s="61"/>
      <c r="H470" s="19"/>
      <c r="I470" s="22"/>
      <c r="J470" s="22"/>
      <c r="K470" s="22"/>
    </row>
    <row r="471" spans="1:11" ht="26.1" customHeight="1">
      <c r="A471" s="62">
        <v>1</v>
      </c>
      <c r="B471" s="2" t="s">
        <v>276</v>
      </c>
      <c r="C471" s="53" t="s">
        <v>291</v>
      </c>
      <c r="D471" s="53"/>
      <c r="E471" s="63">
        <v>7.2297000000000002</v>
      </c>
      <c r="F471" s="82">
        <v>10</v>
      </c>
      <c r="G471" s="31">
        <v>135</v>
      </c>
      <c r="H471" s="31">
        <v>133</v>
      </c>
      <c r="I471" s="31"/>
      <c r="J471" s="31"/>
      <c r="K471" s="31"/>
    </row>
    <row r="472" spans="1:11" ht="26.1" customHeight="1">
      <c r="A472" s="62"/>
      <c r="B472" s="2" t="s">
        <v>277</v>
      </c>
      <c r="C472" s="53" t="s">
        <v>291</v>
      </c>
      <c r="D472" s="53"/>
      <c r="E472" s="63"/>
      <c r="F472" s="83"/>
      <c r="G472" s="78" t="s">
        <v>23</v>
      </c>
      <c r="H472" s="79"/>
      <c r="I472" s="9"/>
      <c r="J472" s="9"/>
      <c r="K472" s="9"/>
    </row>
    <row r="473" spans="1:11" ht="26.1" customHeight="1">
      <c r="A473" s="62">
        <v>2</v>
      </c>
      <c r="B473" s="2" t="s">
        <v>331</v>
      </c>
      <c r="C473" s="53" t="s">
        <v>292</v>
      </c>
      <c r="D473" s="53"/>
      <c r="E473" s="80">
        <v>18.2286</v>
      </c>
      <c r="F473" s="82">
        <v>14</v>
      </c>
      <c r="G473" s="21">
        <v>306</v>
      </c>
      <c r="H473" s="31">
        <v>300</v>
      </c>
      <c r="I473" s="31"/>
      <c r="J473" s="31"/>
      <c r="K473" s="31"/>
    </row>
    <row r="474" spans="1:11" ht="26.1" customHeight="1">
      <c r="A474" s="62"/>
      <c r="B474" s="2" t="s">
        <v>332</v>
      </c>
      <c r="C474" s="53" t="s">
        <v>292</v>
      </c>
      <c r="D474" s="53"/>
      <c r="E474" s="81"/>
      <c r="F474" s="83"/>
      <c r="G474" s="78" t="s">
        <v>26</v>
      </c>
      <c r="H474" s="79"/>
      <c r="I474" s="9"/>
      <c r="J474" s="9"/>
      <c r="K474" s="9"/>
    </row>
    <row r="475" spans="1:11" ht="26.1" customHeight="1">
      <c r="A475" s="118" t="s">
        <v>27</v>
      </c>
      <c r="B475" s="118"/>
      <c r="C475" s="118"/>
      <c r="D475" s="118"/>
      <c r="E475" s="3">
        <f>SUM(E471:E473)</f>
        <v>25.458300000000001</v>
      </c>
      <c r="F475" s="3">
        <f t="shared" ref="F475:H475" si="21">SUM(F471:F473)</f>
        <v>24</v>
      </c>
      <c r="G475" s="3">
        <f t="shared" si="21"/>
        <v>441</v>
      </c>
      <c r="H475" s="3">
        <f t="shared" si="21"/>
        <v>433</v>
      </c>
      <c r="I475" s="3"/>
      <c r="J475" s="3"/>
      <c r="K475" s="3"/>
    </row>
    <row r="476" spans="1:11" ht="26.1" customHeight="1">
      <c r="A476" s="7"/>
      <c r="B476" s="7"/>
      <c r="C476" s="7"/>
      <c r="D476" s="7"/>
      <c r="E476" s="8"/>
      <c r="F476" s="8"/>
      <c r="G476" s="8"/>
      <c r="H476" s="8"/>
      <c r="I476" s="8"/>
      <c r="J476" s="8"/>
      <c r="K476" s="8"/>
    </row>
    <row r="477" spans="1:11" ht="26.1" customHeight="1">
      <c r="A477" s="59" t="s">
        <v>11</v>
      </c>
      <c r="B477" s="59"/>
      <c r="C477" s="59"/>
      <c r="D477" s="59"/>
      <c r="E477" s="59"/>
      <c r="F477" s="74" t="s">
        <v>278</v>
      </c>
      <c r="G477" s="74"/>
      <c r="H477" s="74"/>
      <c r="I477" s="60" t="s">
        <v>10</v>
      </c>
      <c r="J477" s="60"/>
      <c r="K477" s="60"/>
    </row>
    <row r="478" spans="1:11" ht="26.1" customHeight="1">
      <c r="A478" s="59" t="s">
        <v>13</v>
      </c>
      <c r="B478" s="59"/>
      <c r="C478" s="59"/>
      <c r="D478" s="59"/>
      <c r="E478" s="59"/>
      <c r="F478" s="72" t="s">
        <v>279</v>
      </c>
      <c r="G478" s="72"/>
      <c r="H478" s="72"/>
      <c r="I478" s="60"/>
      <c r="J478" s="60"/>
      <c r="K478" s="60"/>
    </row>
    <row r="479" spans="1:11" ht="26.1" customHeight="1">
      <c r="A479" s="59" t="s">
        <v>15</v>
      </c>
      <c r="B479" s="59"/>
      <c r="C479" s="59"/>
      <c r="D479" s="59"/>
      <c r="E479" s="59"/>
      <c r="F479" s="72">
        <v>3262</v>
      </c>
      <c r="G479" s="72"/>
      <c r="H479" s="72"/>
      <c r="I479" s="60"/>
      <c r="J479" s="60"/>
      <c r="K479" s="60"/>
    </row>
    <row r="480" spans="1:11" ht="26.1" customHeight="1">
      <c r="A480" s="13" t="s">
        <v>16</v>
      </c>
      <c r="B480" s="1" t="s">
        <v>17</v>
      </c>
      <c r="C480" s="59" t="s">
        <v>285</v>
      </c>
      <c r="D480" s="59"/>
      <c r="E480" s="1" t="s">
        <v>286</v>
      </c>
      <c r="F480" s="1" t="s">
        <v>287</v>
      </c>
      <c r="G480" s="1" t="s">
        <v>288</v>
      </c>
      <c r="H480" s="1" t="s">
        <v>289</v>
      </c>
      <c r="I480" s="60"/>
      <c r="J480" s="60"/>
      <c r="K480" s="60"/>
    </row>
    <row r="481" spans="1:11" ht="26.1" customHeight="1">
      <c r="A481" s="84" t="s">
        <v>20</v>
      </c>
      <c r="B481" s="85"/>
      <c r="C481" s="85"/>
      <c r="D481" s="85"/>
      <c r="E481" s="85"/>
      <c r="F481" s="85"/>
      <c r="G481" s="85"/>
      <c r="H481" s="99"/>
      <c r="I481" s="14" t="s">
        <v>18</v>
      </c>
      <c r="J481" s="14" t="s">
        <v>19</v>
      </c>
      <c r="K481" s="14" t="s">
        <v>290</v>
      </c>
    </row>
    <row r="482" spans="1:11" ht="26.1" customHeight="1">
      <c r="A482" s="62">
        <v>1</v>
      </c>
      <c r="B482" s="2" t="s">
        <v>280</v>
      </c>
      <c r="C482" s="53" t="s">
        <v>292</v>
      </c>
      <c r="D482" s="53"/>
      <c r="E482" s="63">
        <v>4.1858000000000004</v>
      </c>
      <c r="F482" s="82">
        <v>18</v>
      </c>
      <c r="G482" s="6">
        <v>256</v>
      </c>
      <c r="H482" s="6">
        <v>21</v>
      </c>
      <c r="I482" s="6"/>
      <c r="J482" s="6"/>
      <c r="K482" s="6"/>
    </row>
    <row r="483" spans="1:11" ht="26.1" customHeight="1">
      <c r="A483" s="62"/>
      <c r="B483" s="2" t="s">
        <v>281</v>
      </c>
      <c r="C483" s="53" t="s">
        <v>292</v>
      </c>
      <c r="D483" s="53"/>
      <c r="E483" s="63"/>
      <c r="F483" s="83"/>
      <c r="G483" s="65" t="s">
        <v>23</v>
      </c>
      <c r="H483" s="65"/>
      <c r="I483" s="9"/>
      <c r="J483" s="9"/>
      <c r="K483" s="9"/>
    </row>
    <row r="484" spans="1:11" ht="26.1" customHeight="1">
      <c r="A484" s="73" t="s">
        <v>27</v>
      </c>
      <c r="B484" s="73"/>
      <c r="C484" s="73"/>
      <c r="D484" s="73"/>
      <c r="E484" s="3">
        <f>SUM(E482:E483)</f>
        <v>4.1858000000000004</v>
      </c>
      <c r="F484" s="6">
        <f>F483</f>
        <v>0</v>
      </c>
      <c r="G484" s="6">
        <f>SUM(G482:G483)</f>
        <v>256</v>
      </c>
      <c r="H484" s="6">
        <f>SUM(H482:H483)</f>
        <v>21</v>
      </c>
      <c r="I484" s="6"/>
      <c r="J484" s="6"/>
      <c r="K484" s="6"/>
    </row>
    <row r="485" spans="1:11" ht="26.1" customHeight="1">
      <c r="A485" s="84" t="s">
        <v>28</v>
      </c>
      <c r="B485" s="85"/>
      <c r="C485" s="85"/>
      <c r="D485" s="85"/>
      <c r="E485" s="85"/>
      <c r="F485" s="85"/>
      <c r="G485" s="119"/>
      <c r="H485" s="120"/>
      <c r="I485" s="22"/>
      <c r="J485" s="22"/>
      <c r="K485" s="22"/>
    </row>
    <row r="486" spans="1:11" ht="26.1" customHeight="1">
      <c r="A486" s="62">
        <v>1</v>
      </c>
      <c r="B486" s="2" t="s">
        <v>333</v>
      </c>
      <c r="C486" s="53" t="s">
        <v>292</v>
      </c>
      <c r="D486" s="53"/>
      <c r="E486" s="63">
        <v>2.915</v>
      </c>
      <c r="F486" s="82">
        <v>3</v>
      </c>
      <c r="G486" s="6">
        <v>204</v>
      </c>
      <c r="H486" s="6" t="s">
        <v>274</v>
      </c>
      <c r="I486" s="6"/>
      <c r="J486" s="6"/>
      <c r="K486" s="6"/>
    </row>
    <row r="487" spans="1:11" ht="26.1" customHeight="1">
      <c r="A487" s="62"/>
      <c r="B487" s="2" t="s">
        <v>334</v>
      </c>
      <c r="C487" s="53" t="s">
        <v>292</v>
      </c>
      <c r="D487" s="53"/>
      <c r="E487" s="63"/>
      <c r="F487" s="83"/>
      <c r="G487" s="65" t="s">
        <v>23</v>
      </c>
      <c r="H487" s="65"/>
      <c r="I487" s="9"/>
      <c r="J487" s="9"/>
      <c r="K487" s="9"/>
    </row>
    <row r="488" spans="1:11" ht="26.1" customHeight="1">
      <c r="A488" s="73" t="s">
        <v>27</v>
      </c>
      <c r="B488" s="73"/>
      <c r="C488" s="73"/>
      <c r="D488" s="73"/>
      <c r="E488" s="3">
        <f>SUM(E486:E487)</f>
        <v>2.915</v>
      </c>
      <c r="F488" s="6">
        <f>F487</f>
        <v>0</v>
      </c>
      <c r="G488" s="6">
        <f>SUM(G486:G487)</f>
        <v>204</v>
      </c>
      <c r="H488" s="6">
        <f>SUM(H486:H487)</f>
        <v>0</v>
      </c>
      <c r="I488" s="6"/>
      <c r="J488" s="6"/>
      <c r="K488" s="6"/>
    </row>
  </sheetData>
  <mergeCells count="1097">
    <mergeCell ref="I477:K480"/>
    <mergeCell ref="A478:E478"/>
    <mergeCell ref="F478:H478"/>
    <mergeCell ref="A479:E479"/>
    <mergeCell ref="F479:H479"/>
    <mergeCell ref="C480:D480"/>
    <mergeCell ref="A481:H481"/>
    <mergeCell ref="A482:A483"/>
    <mergeCell ref="C482:D482"/>
    <mergeCell ref="E482:E483"/>
    <mergeCell ref="F482:F483"/>
    <mergeCell ref="C483:D483"/>
    <mergeCell ref="G483:H483"/>
    <mergeCell ref="A484:D484"/>
    <mergeCell ref="A473:A474"/>
    <mergeCell ref="C473:D473"/>
    <mergeCell ref="E473:E474"/>
    <mergeCell ref="F473:F474"/>
    <mergeCell ref="C474:D474"/>
    <mergeCell ref="G474:H474"/>
    <mergeCell ref="A485:H485"/>
    <mergeCell ref="A486:A487"/>
    <mergeCell ref="C486:D486"/>
    <mergeCell ref="E486:E487"/>
    <mergeCell ref="F486:F487"/>
    <mergeCell ref="C487:D487"/>
    <mergeCell ref="G487:H487"/>
    <mergeCell ref="A488:D488"/>
    <mergeCell ref="A475:D475"/>
    <mergeCell ref="A477:E477"/>
    <mergeCell ref="F477:H477"/>
    <mergeCell ref="A465:A466"/>
    <mergeCell ref="C465:D465"/>
    <mergeCell ref="E465:E466"/>
    <mergeCell ref="F465:F466"/>
    <mergeCell ref="C466:D466"/>
    <mergeCell ref="G466:H466"/>
    <mergeCell ref="A467:A468"/>
    <mergeCell ref="C467:D467"/>
    <mergeCell ref="E467:E468"/>
    <mergeCell ref="F467:F468"/>
    <mergeCell ref="C468:D468"/>
    <mergeCell ref="G468:H468"/>
    <mergeCell ref="A469:D469"/>
    <mergeCell ref="A470:G470"/>
    <mergeCell ref="A471:A472"/>
    <mergeCell ref="C471:D471"/>
    <mergeCell ref="E471:E472"/>
    <mergeCell ref="F471:F472"/>
    <mergeCell ref="C472:D472"/>
    <mergeCell ref="G472:H472"/>
    <mergeCell ref="A458:G458"/>
    <mergeCell ref="A459:A460"/>
    <mergeCell ref="C459:D459"/>
    <mergeCell ref="E459:E460"/>
    <mergeCell ref="F459:F460"/>
    <mergeCell ref="C460:D460"/>
    <mergeCell ref="G460:H460"/>
    <mergeCell ref="A461:A462"/>
    <mergeCell ref="C461:D461"/>
    <mergeCell ref="E461:E462"/>
    <mergeCell ref="F461:F462"/>
    <mergeCell ref="C462:D462"/>
    <mergeCell ref="G462:H462"/>
    <mergeCell ref="A463:A464"/>
    <mergeCell ref="C463:D463"/>
    <mergeCell ref="E463:E464"/>
    <mergeCell ref="F463:F464"/>
    <mergeCell ref="C464:D464"/>
    <mergeCell ref="G464:H464"/>
    <mergeCell ref="I443:K446"/>
    <mergeCell ref="A444:E444"/>
    <mergeCell ref="F444:H444"/>
    <mergeCell ref="A445:E445"/>
    <mergeCell ref="F445:H445"/>
    <mergeCell ref="C446:D446"/>
    <mergeCell ref="A447:G447"/>
    <mergeCell ref="C448:D448"/>
    <mergeCell ref="A449:D449"/>
    <mergeCell ref="A450:G450"/>
    <mergeCell ref="C451:D451"/>
    <mergeCell ref="A452:D452"/>
    <mergeCell ref="A454:E454"/>
    <mergeCell ref="F454:H454"/>
    <mergeCell ref="I454:K457"/>
    <mergeCell ref="A455:E455"/>
    <mergeCell ref="F455:H455"/>
    <mergeCell ref="A456:E456"/>
    <mergeCell ref="F456:H456"/>
    <mergeCell ref="C457:D457"/>
    <mergeCell ref="A436:G436"/>
    <mergeCell ref="A437:A438"/>
    <mergeCell ref="E437:E438"/>
    <mergeCell ref="F437:F438"/>
    <mergeCell ref="C438:D438"/>
    <mergeCell ref="G438:H438"/>
    <mergeCell ref="C433:D433"/>
    <mergeCell ref="C430:D430"/>
    <mergeCell ref="A439:A440"/>
    <mergeCell ref="C439:D439"/>
    <mergeCell ref="E439:E440"/>
    <mergeCell ref="F439:F440"/>
    <mergeCell ref="C440:D440"/>
    <mergeCell ref="G440:H440"/>
    <mergeCell ref="A441:D441"/>
    <mergeCell ref="A443:E443"/>
    <mergeCell ref="F443:H443"/>
    <mergeCell ref="F420:H420"/>
    <mergeCell ref="C412:D412"/>
    <mergeCell ref="C429:D429"/>
    <mergeCell ref="E429:E430"/>
    <mergeCell ref="F429:F430"/>
    <mergeCell ref="G430:H430"/>
    <mergeCell ref="A431:A432"/>
    <mergeCell ref="C431:D431"/>
    <mergeCell ref="E431:E432"/>
    <mergeCell ref="F431:F432"/>
    <mergeCell ref="G432:H432"/>
    <mergeCell ref="A433:A434"/>
    <mergeCell ref="E433:E434"/>
    <mergeCell ref="F433:F434"/>
    <mergeCell ref="C434:D434"/>
    <mergeCell ref="G434:H434"/>
    <mergeCell ref="A435:D435"/>
    <mergeCell ref="A362:A363"/>
    <mergeCell ref="C362:D362"/>
    <mergeCell ref="E362:E363"/>
    <mergeCell ref="F362:F363"/>
    <mergeCell ref="C363:D363"/>
    <mergeCell ref="A379:A380"/>
    <mergeCell ref="C379:D379"/>
    <mergeCell ref="E379:E380"/>
    <mergeCell ref="F379:F380"/>
    <mergeCell ref="C380:D380"/>
    <mergeCell ref="G380:H380"/>
    <mergeCell ref="C377:D377"/>
    <mergeCell ref="A372:D372"/>
    <mergeCell ref="A374:E374"/>
    <mergeCell ref="G403:H403"/>
    <mergeCell ref="A404:A405"/>
    <mergeCell ref="C404:D404"/>
    <mergeCell ref="E404:E405"/>
    <mergeCell ref="F404:F405"/>
    <mergeCell ref="C405:D405"/>
    <mergeCell ref="G405:H405"/>
    <mergeCell ref="A343:D343"/>
    <mergeCell ref="A344:H344"/>
    <mergeCell ref="A345:A346"/>
    <mergeCell ref="E345:E346"/>
    <mergeCell ref="F345:F346"/>
    <mergeCell ref="C346:D346"/>
    <mergeCell ref="G346:H346"/>
    <mergeCell ref="C345:D345"/>
    <mergeCell ref="E358:E359"/>
    <mergeCell ref="F358:F359"/>
    <mergeCell ref="C359:D359"/>
    <mergeCell ref="G359:H359"/>
    <mergeCell ref="A360:A361"/>
    <mergeCell ref="E360:E361"/>
    <mergeCell ref="F360:F361"/>
    <mergeCell ref="C361:D361"/>
    <mergeCell ref="G361:H361"/>
    <mergeCell ref="C360:D360"/>
    <mergeCell ref="F326:F327"/>
    <mergeCell ref="C327:D327"/>
    <mergeCell ref="G327:H327"/>
    <mergeCell ref="A328:D328"/>
    <mergeCell ref="A330:E330"/>
    <mergeCell ref="F330:H330"/>
    <mergeCell ref="I330:K333"/>
    <mergeCell ref="A331:E331"/>
    <mergeCell ref="F331:H331"/>
    <mergeCell ref="A332:E332"/>
    <mergeCell ref="F332:H332"/>
    <mergeCell ref="A334:H334"/>
    <mergeCell ref="C333:D333"/>
    <mergeCell ref="A339:A340"/>
    <mergeCell ref="E339:E340"/>
    <mergeCell ref="F339:F340"/>
    <mergeCell ref="C340:D340"/>
    <mergeCell ref="G340:H340"/>
    <mergeCell ref="I305:K308"/>
    <mergeCell ref="A306:E306"/>
    <mergeCell ref="F306:H306"/>
    <mergeCell ref="A307:E307"/>
    <mergeCell ref="F307:H307"/>
    <mergeCell ref="A309:H309"/>
    <mergeCell ref="A310:A311"/>
    <mergeCell ref="E310:E311"/>
    <mergeCell ref="F310:F311"/>
    <mergeCell ref="G311:H311"/>
    <mergeCell ref="A312:A313"/>
    <mergeCell ref="E312:E313"/>
    <mergeCell ref="F312:F313"/>
    <mergeCell ref="C313:D313"/>
    <mergeCell ref="G313:H313"/>
    <mergeCell ref="A314:A315"/>
    <mergeCell ref="C314:D314"/>
    <mergeCell ref="E314:E315"/>
    <mergeCell ref="F314:F315"/>
    <mergeCell ref="G315:H315"/>
    <mergeCell ref="I282:K285"/>
    <mergeCell ref="A283:E283"/>
    <mergeCell ref="F283:H283"/>
    <mergeCell ref="A284:E284"/>
    <mergeCell ref="F284:H284"/>
    <mergeCell ref="A286:H286"/>
    <mergeCell ref="A287:A288"/>
    <mergeCell ref="E287:E288"/>
    <mergeCell ref="F287:F288"/>
    <mergeCell ref="G288:H288"/>
    <mergeCell ref="A289:A290"/>
    <mergeCell ref="E289:E290"/>
    <mergeCell ref="F289:F290"/>
    <mergeCell ref="G290:H290"/>
    <mergeCell ref="A295:D295"/>
    <mergeCell ref="A296:H296"/>
    <mergeCell ref="A297:A298"/>
    <mergeCell ref="E297:E298"/>
    <mergeCell ref="F297:F298"/>
    <mergeCell ref="G298:H298"/>
    <mergeCell ref="I240:K243"/>
    <mergeCell ref="A241:E241"/>
    <mergeCell ref="F241:H241"/>
    <mergeCell ref="A242:E242"/>
    <mergeCell ref="F242:H242"/>
    <mergeCell ref="A244:H244"/>
    <mergeCell ref="A245:A246"/>
    <mergeCell ref="E245:E246"/>
    <mergeCell ref="F245:F246"/>
    <mergeCell ref="G246:H246"/>
    <mergeCell ref="A247:A248"/>
    <mergeCell ref="E247:E248"/>
    <mergeCell ref="F247:F248"/>
    <mergeCell ref="C248:D248"/>
    <mergeCell ref="G248:H248"/>
    <mergeCell ref="A249:A250"/>
    <mergeCell ref="C249:D249"/>
    <mergeCell ref="E249:E250"/>
    <mergeCell ref="F249:F250"/>
    <mergeCell ref="G250:H250"/>
    <mergeCell ref="A219:H219"/>
    <mergeCell ref="A220:A221"/>
    <mergeCell ref="C220:D220"/>
    <mergeCell ref="E220:E221"/>
    <mergeCell ref="F220:F221"/>
    <mergeCell ref="G221:H221"/>
    <mergeCell ref="C212:D212"/>
    <mergeCell ref="E232:E233"/>
    <mergeCell ref="F232:F233"/>
    <mergeCell ref="C233:D233"/>
    <mergeCell ref="G233:H233"/>
    <mergeCell ref="A234:A235"/>
    <mergeCell ref="C234:D234"/>
    <mergeCell ref="E234:E235"/>
    <mergeCell ref="F234:F235"/>
    <mergeCell ref="C235:D235"/>
    <mergeCell ref="G235:H235"/>
    <mergeCell ref="A190:D190"/>
    <mergeCell ref="A192:E192"/>
    <mergeCell ref="F192:H192"/>
    <mergeCell ref="C184:D184"/>
    <mergeCell ref="C211:D211"/>
    <mergeCell ref="E211:E212"/>
    <mergeCell ref="F211:F212"/>
    <mergeCell ref="G212:H212"/>
    <mergeCell ref="A213:D213"/>
    <mergeCell ref="A215:E215"/>
    <mergeCell ref="F215:H215"/>
    <mergeCell ref="I215:K218"/>
    <mergeCell ref="A216:E216"/>
    <mergeCell ref="F216:H216"/>
    <mergeCell ref="A217:E217"/>
    <mergeCell ref="F217:H217"/>
    <mergeCell ref="C218:D218"/>
    <mergeCell ref="A173:H173"/>
    <mergeCell ref="A174:A175"/>
    <mergeCell ref="C174:D174"/>
    <mergeCell ref="E174:E175"/>
    <mergeCell ref="F174:F175"/>
    <mergeCell ref="C175:D175"/>
    <mergeCell ref="G175:H175"/>
    <mergeCell ref="A176:A177"/>
    <mergeCell ref="C176:D176"/>
    <mergeCell ref="E176:E177"/>
    <mergeCell ref="F176:F177"/>
    <mergeCell ref="C177:D177"/>
    <mergeCell ref="G177:H177"/>
    <mergeCell ref="C172:D172"/>
    <mergeCell ref="A182:D182"/>
    <mergeCell ref="A183:H183"/>
    <mergeCell ref="A184:A185"/>
    <mergeCell ref="E184:E185"/>
    <mergeCell ref="F184:F185"/>
    <mergeCell ref="G185:H185"/>
    <mergeCell ref="A148:H148"/>
    <mergeCell ref="A149:A150"/>
    <mergeCell ref="C149:D149"/>
    <mergeCell ref="E149:E150"/>
    <mergeCell ref="F149:F150"/>
    <mergeCell ref="C150:D150"/>
    <mergeCell ref="G150:H150"/>
    <mergeCell ref="A153:A154"/>
    <mergeCell ref="C153:D153"/>
    <mergeCell ref="E153:E154"/>
    <mergeCell ref="A167:D167"/>
    <mergeCell ref="A169:E169"/>
    <mergeCell ref="F169:H169"/>
    <mergeCell ref="I169:K172"/>
    <mergeCell ref="A170:E170"/>
    <mergeCell ref="F170:H170"/>
    <mergeCell ref="A171:E171"/>
    <mergeCell ref="F171:H171"/>
    <mergeCell ref="A121:E121"/>
    <mergeCell ref="F121:H121"/>
    <mergeCell ref="I121:K124"/>
    <mergeCell ref="A122:E122"/>
    <mergeCell ref="F122:H122"/>
    <mergeCell ref="A123:E123"/>
    <mergeCell ref="F123:H123"/>
    <mergeCell ref="C118:D118"/>
    <mergeCell ref="F138:F139"/>
    <mergeCell ref="G139:H139"/>
    <mergeCell ref="A140:A141"/>
    <mergeCell ref="C140:D140"/>
    <mergeCell ref="E140:E141"/>
    <mergeCell ref="F140:F141"/>
    <mergeCell ref="G141:H141"/>
    <mergeCell ref="A142:D142"/>
    <mergeCell ref="A144:E144"/>
    <mergeCell ref="F144:H144"/>
    <mergeCell ref="I144:K147"/>
    <mergeCell ref="A145:E145"/>
    <mergeCell ref="F145:H145"/>
    <mergeCell ref="A146:E146"/>
    <mergeCell ref="F146:H146"/>
    <mergeCell ref="C147:D147"/>
    <mergeCell ref="A80:A81"/>
    <mergeCell ref="C80:D80"/>
    <mergeCell ref="E80:E81"/>
    <mergeCell ref="F80:F81"/>
    <mergeCell ref="C81:D81"/>
    <mergeCell ref="G81:H81"/>
    <mergeCell ref="A88:A89"/>
    <mergeCell ref="E115:E116"/>
    <mergeCell ref="F115:F116"/>
    <mergeCell ref="C116:D116"/>
    <mergeCell ref="G116:H116"/>
    <mergeCell ref="A117:A118"/>
    <mergeCell ref="C117:D117"/>
    <mergeCell ref="E117:E118"/>
    <mergeCell ref="F117:F118"/>
    <mergeCell ref="G118:H118"/>
    <mergeCell ref="A119:D119"/>
    <mergeCell ref="A82:A83"/>
    <mergeCell ref="C82:D82"/>
    <mergeCell ref="E82:E83"/>
    <mergeCell ref="F82:F83"/>
    <mergeCell ref="C83:D83"/>
    <mergeCell ref="G83:H83"/>
    <mergeCell ref="A86:D86"/>
    <mergeCell ref="A87:H87"/>
    <mergeCell ref="A90:A91"/>
    <mergeCell ref="C90:D90"/>
    <mergeCell ref="E90:E91"/>
    <mergeCell ref="F90:F91"/>
    <mergeCell ref="C91:D91"/>
    <mergeCell ref="G91:H91"/>
    <mergeCell ref="A84:A85"/>
    <mergeCell ref="C84:D84"/>
    <mergeCell ref="E84:E85"/>
    <mergeCell ref="F84:F85"/>
    <mergeCell ref="C85:D85"/>
    <mergeCell ref="G85:H85"/>
    <mergeCell ref="A21:E21"/>
    <mergeCell ref="F21:H21"/>
    <mergeCell ref="I21:K24"/>
    <mergeCell ref="A22:E22"/>
    <mergeCell ref="F22:H22"/>
    <mergeCell ref="A23:E23"/>
    <mergeCell ref="F23:H23"/>
    <mergeCell ref="C24:D24"/>
    <mergeCell ref="A37:H37"/>
    <mergeCell ref="I46:K49"/>
    <mergeCell ref="A47:E47"/>
    <mergeCell ref="F47:H47"/>
    <mergeCell ref="A48:E48"/>
    <mergeCell ref="F48:H48"/>
    <mergeCell ref="A50:H50"/>
    <mergeCell ref="A59:A60"/>
    <mergeCell ref="C59:D59"/>
    <mergeCell ref="E59:E60"/>
    <mergeCell ref="F59:F60"/>
    <mergeCell ref="C60:D60"/>
    <mergeCell ref="G60:H60"/>
    <mergeCell ref="A30:A31"/>
    <mergeCell ref="C30:D30"/>
    <mergeCell ref="E30:E31"/>
    <mergeCell ref="F30:F31"/>
    <mergeCell ref="C31:D31"/>
    <mergeCell ref="G31:H31"/>
    <mergeCell ref="A28:A29"/>
    <mergeCell ref="C28:D28"/>
    <mergeCell ref="E28:E29"/>
    <mergeCell ref="F28:F29"/>
    <mergeCell ref="C29:D29"/>
    <mergeCell ref="G29:H29"/>
    <mergeCell ref="A25:H25"/>
    <mergeCell ref="A26:A27"/>
    <mergeCell ref="C26:D26"/>
    <mergeCell ref="E26:E27"/>
    <mergeCell ref="F26:F27"/>
    <mergeCell ref="C27:D27"/>
    <mergeCell ref="G27:H27"/>
    <mergeCell ref="A36:D36"/>
    <mergeCell ref="A38:A39"/>
    <mergeCell ref="C38:D38"/>
    <mergeCell ref="E38:E39"/>
    <mergeCell ref="F38:F39"/>
    <mergeCell ref="C39:D39"/>
    <mergeCell ref="G39:H39"/>
    <mergeCell ref="A34:A35"/>
    <mergeCell ref="C34:D34"/>
    <mergeCell ref="E34:E35"/>
    <mergeCell ref="F34:F35"/>
    <mergeCell ref="C35:D35"/>
    <mergeCell ref="G35:H35"/>
    <mergeCell ref="A32:A33"/>
    <mergeCell ref="C32:D32"/>
    <mergeCell ref="E32:E33"/>
    <mergeCell ref="F32:F33"/>
    <mergeCell ref="C33:D33"/>
    <mergeCell ref="G33:H33"/>
    <mergeCell ref="A44:D44"/>
    <mergeCell ref="A46:E46"/>
    <mergeCell ref="F46:H46"/>
    <mergeCell ref="A42:A43"/>
    <mergeCell ref="C42:D42"/>
    <mergeCell ref="E42:E43"/>
    <mergeCell ref="F42:F43"/>
    <mergeCell ref="C43:D43"/>
    <mergeCell ref="G43:H43"/>
    <mergeCell ref="A40:A41"/>
    <mergeCell ref="C40:D40"/>
    <mergeCell ref="E40:E41"/>
    <mergeCell ref="F40:F41"/>
    <mergeCell ref="C41:D41"/>
    <mergeCell ref="G41:H41"/>
    <mergeCell ref="A55:A56"/>
    <mergeCell ref="C55:D55"/>
    <mergeCell ref="E55:E56"/>
    <mergeCell ref="F55:F56"/>
    <mergeCell ref="C56:D56"/>
    <mergeCell ref="G56:H56"/>
    <mergeCell ref="E51:E52"/>
    <mergeCell ref="F51:F52"/>
    <mergeCell ref="C52:D52"/>
    <mergeCell ref="G52:H52"/>
    <mergeCell ref="A53:A54"/>
    <mergeCell ref="C53:D53"/>
    <mergeCell ref="E53:E54"/>
    <mergeCell ref="F53:F54"/>
    <mergeCell ref="C54:D54"/>
    <mergeCell ref="G54:H54"/>
    <mergeCell ref="C49:D49"/>
    <mergeCell ref="A51:A52"/>
    <mergeCell ref="C51:D51"/>
    <mergeCell ref="A63:A64"/>
    <mergeCell ref="C63:D63"/>
    <mergeCell ref="E63:E64"/>
    <mergeCell ref="F63:F64"/>
    <mergeCell ref="C64:D64"/>
    <mergeCell ref="G64:H64"/>
    <mergeCell ref="A57:A58"/>
    <mergeCell ref="C57:D57"/>
    <mergeCell ref="E57:E58"/>
    <mergeCell ref="F57:F58"/>
    <mergeCell ref="C58:D58"/>
    <mergeCell ref="G58:H58"/>
    <mergeCell ref="A61:D61"/>
    <mergeCell ref="A62:H62"/>
    <mergeCell ref="A65:A66"/>
    <mergeCell ref="C65:D65"/>
    <mergeCell ref="E65:E66"/>
    <mergeCell ref="F65:F66"/>
    <mergeCell ref="C66:D66"/>
    <mergeCell ref="G66:H66"/>
    <mergeCell ref="A67:A68"/>
    <mergeCell ref="C67:D67"/>
    <mergeCell ref="E67:E68"/>
    <mergeCell ref="F67:F68"/>
    <mergeCell ref="C68:D68"/>
    <mergeCell ref="G68:H68"/>
    <mergeCell ref="A69:D69"/>
    <mergeCell ref="A71:E71"/>
    <mergeCell ref="F71:H71"/>
    <mergeCell ref="I71:K74"/>
    <mergeCell ref="A78:A79"/>
    <mergeCell ref="C78:D78"/>
    <mergeCell ref="E78:E79"/>
    <mergeCell ref="F78:F79"/>
    <mergeCell ref="C79:D79"/>
    <mergeCell ref="G79:H79"/>
    <mergeCell ref="A76:A77"/>
    <mergeCell ref="C76:D76"/>
    <mergeCell ref="E76:E77"/>
    <mergeCell ref="F76:F77"/>
    <mergeCell ref="C77:D77"/>
    <mergeCell ref="G77:H77"/>
    <mergeCell ref="C74:D74"/>
    <mergeCell ref="A72:E72"/>
    <mergeCell ref="F72:H72"/>
    <mergeCell ref="A73:E73"/>
    <mergeCell ref="F73:H73"/>
    <mergeCell ref="A75:H75"/>
    <mergeCell ref="C88:D88"/>
    <mergeCell ref="E88:E89"/>
    <mergeCell ref="F88:F89"/>
    <mergeCell ref="C89:D89"/>
    <mergeCell ref="G89:H89"/>
    <mergeCell ref="A92:A93"/>
    <mergeCell ref="C92:D92"/>
    <mergeCell ref="E92:E93"/>
    <mergeCell ref="F92:F93"/>
    <mergeCell ref="C93:D93"/>
    <mergeCell ref="G93:H93"/>
    <mergeCell ref="A94:D94"/>
    <mergeCell ref="A96:E96"/>
    <mergeCell ref="F96:H96"/>
    <mergeCell ref="I96:K99"/>
    <mergeCell ref="A101:A102"/>
    <mergeCell ref="C101:D101"/>
    <mergeCell ref="E101:E102"/>
    <mergeCell ref="F101:F102"/>
    <mergeCell ref="C102:D102"/>
    <mergeCell ref="G102:H102"/>
    <mergeCell ref="C99:D99"/>
    <mergeCell ref="A97:E97"/>
    <mergeCell ref="F97:H97"/>
    <mergeCell ref="A98:E98"/>
    <mergeCell ref="F98:H98"/>
    <mergeCell ref="A100:H100"/>
    <mergeCell ref="C108:D108"/>
    <mergeCell ref="G108:H108"/>
    <mergeCell ref="A109:A110"/>
    <mergeCell ref="C109:D109"/>
    <mergeCell ref="E109:E110"/>
    <mergeCell ref="F109:F110"/>
    <mergeCell ref="C110:D110"/>
    <mergeCell ref="G110:H110"/>
    <mergeCell ref="A107:A108"/>
    <mergeCell ref="C107:D107"/>
    <mergeCell ref="E107:E108"/>
    <mergeCell ref="F107:F108"/>
    <mergeCell ref="A103:A104"/>
    <mergeCell ref="C103:D103"/>
    <mergeCell ref="E103:E104"/>
    <mergeCell ref="F103:F104"/>
    <mergeCell ref="C104:D104"/>
    <mergeCell ref="G104:H104"/>
    <mergeCell ref="A105:A106"/>
    <mergeCell ref="C105:D105"/>
    <mergeCell ref="E105:E106"/>
    <mergeCell ref="F105:F106"/>
    <mergeCell ref="C106:D106"/>
    <mergeCell ref="G106:H106"/>
    <mergeCell ref="A111:D111"/>
    <mergeCell ref="A112:H112"/>
    <mergeCell ref="A113:A114"/>
    <mergeCell ref="C113:D113"/>
    <mergeCell ref="E113:E114"/>
    <mergeCell ref="F113:F114"/>
    <mergeCell ref="C114:D114"/>
    <mergeCell ref="G114:H114"/>
    <mergeCell ref="A115:A116"/>
    <mergeCell ref="C115:D115"/>
    <mergeCell ref="C124:D124"/>
    <mergeCell ref="A125:G125"/>
    <mergeCell ref="A132:A133"/>
    <mergeCell ref="C132:D132"/>
    <mergeCell ref="E132:E133"/>
    <mergeCell ref="F132:F133"/>
    <mergeCell ref="C133:D133"/>
    <mergeCell ref="G133:H133"/>
    <mergeCell ref="A130:A131"/>
    <mergeCell ref="C130:D130"/>
    <mergeCell ref="E130:E131"/>
    <mergeCell ref="F130:F131"/>
    <mergeCell ref="C131:D131"/>
    <mergeCell ref="G131:H131"/>
    <mergeCell ref="A128:A129"/>
    <mergeCell ref="C128:D128"/>
    <mergeCell ref="E128:E129"/>
    <mergeCell ref="F128:F129"/>
    <mergeCell ref="C129:D129"/>
    <mergeCell ref="G129:H129"/>
    <mergeCell ref="A126:A127"/>
    <mergeCell ref="C126:D126"/>
    <mergeCell ref="E126:E127"/>
    <mergeCell ref="F126:F127"/>
    <mergeCell ref="C127:D127"/>
    <mergeCell ref="G127:H127"/>
    <mergeCell ref="C141:D141"/>
    <mergeCell ref="A134:D134"/>
    <mergeCell ref="C139:D139"/>
    <mergeCell ref="A135:G135"/>
    <mergeCell ref="A136:A137"/>
    <mergeCell ref="C136:D136"/>
    <mergeCell ref="E136:E137"/>
    <mergeCell ref="F136:F137"/>
    <mergeCell ref="C137:D137"/>
    <mergeCell ref="G137:H137"/>
    <mergeCell ref="A138:A139"/>
    <mergeCell ref="C138:D138"/>
    <mergeCell ref="E138:E139"/>
    <mergeCell ref="F153:F154"/>
    <mergeCell ref="C154:D154"/>
    <mergeCell ref="G154:H154"/>
    <mergeCell ref="A151:A152"/>
    <mergeCell ref="C151:D151"/>
    <mergeCell ref="E151:E152"/>
    <mergeCell ref="F151:F152"/>
    <mergeCell ref="C152:D152"/>
    <mergeCell ref="G152:H152"/>
    <mergeCell ref="A157:A158"/>
    <mergeCell ref="C157:D157"/>
    <mergeCell ref="E157:E158"/>
    <mergeCell ref="F157:F158"/>
    <mergeCell ref="C158:D158"/>
    <mergeCell ref="G158:H158"/>
    <mergeCell ref="A159:D159"/>
    <mergeCell ref="A160:H160"/>
    <mergeCell ref="A155:A156"/>
    <mergeCell ref="C155:D155"/>
    <mergeCell ref="E155:E156"/>
    <mergeCell ref="F155:F156"/>
    <mergeCell ref="C156:D156"/>
    <mergeCell ref="G156:H156"/>
    <mergeCell ref="C166:D166"/>
    <mergeCell ref="C164:D164"/>
    <mergeCell ref="C165:D165"/>
    <mergeCell ref="C162:D162"/>
    <mergeCell ref="C163:D163"/>
    <mergeCell ref="A161:A162"/>
    <mergeCell ref="C161:D161"/>
    <mergeCell ref="E161:E162"/>
    <mergeCell ref="F161:F162"/>
    <mergeCell ref="G162:H162"/>
    <mergeCell ref="A163:A164"/>
    <mergeCell ref="E163:E164"/>
    <mergeCell ref="F163:F164"/>
    <mergeCell ref="G164:H164"/>
    <mergeCell ref="A165:A166"/>
    <mergeCell ref="E165:E166"/>
    <mergeCell ref="F165:F166"/>
    <mergeCell ref="G166:H166"/>
    <mergeCell ref="C181:D181"/>
    <mergeCell ref="C179:D179"/>
    <mergeCell ref="A178:A179"/>
    <mergeCell ref="C178:D178"/>
    <mergeCell ref="E178:E179"/>
    <mergeCell ref="F178:F179"/>
    <mergeCell ref="G179:H179"/>
    <mergeCell ref="A180:A181"/>
    <mergeCell ref="C180:D180"/>
    <mergeCell ref="E180:E181"/>
    <mergeCell ref="F180:F181"/>
    <mergeCell ref="G181:H181"/>
    <mergeCell ref="C189:D189"/>
    <mergeCell ref="C187:D187"/>
    <mergeCell ref="C188:D188"/>
    <mergeCell ref="C185:D185"/>
    <mergeCell ref="C186:D186"/>
    <mergeCell ref="A186:A187"/>
    <mergeCell ref="E186:E187"/>
    <mergeCell ref="F186:F187"/>
    <mergeCell ref="G187:H187"/>
    <mergeCell ref="A188:A189"/>
    <mergeCell ref="E188:E189"/>
    <mergeCell ref="F188:F189"/>
    <mergeCell ref="G189:H189"/>
    <mergeCell ref="C198:D198"/>
    <mergeCell ref="I192:K195"/>
    <mergeCell ref="A193:E193"/>
    <mergeCell ref="F193:H193"/>
    <mergeCell ref="A194:E194"/>
    <mergeCell ref="F194:H194"/>
    <mergeCell ref="C195:D195"/>
    <mergeCell ref="A196:H196"/>
    <mergeCell ref="A197:A198"/>
    <mergeCell ref="C197:D197"/>
    <mergeCell ref="E197:E198"/>
    <mergeCell ref="F197:F198"/>
    <mergeCell ref="G198:H198"/>
    <mergeCell ref="C204:D204"/>
    <mergeCell ref="C205:D205"/>
    <mergeCell ref="C202:D202"/>
    <mergeCell ref="C203:D203"/>
    <mergeCell ref="C200:D200"/>
    <mergeCell ref="C201:D201"/>
    <mergeCell ref="A199:A200"/>
    <mergeCell ref="C199:D199"/>
    <mergeCell ref="E199:E200"/>
    <mergeCell ref="F199:F200"/>
    <mergeCell ref="G200:H200"/>
    <mergeCell ref="A201:A202"/>
    <mergeCell ref="E201:E202"/>
    <mergeCell ref="F201:F202"/>
    <mergeCell ref="G202:H202"/>
    <mergeCell ref="A203:A204"/>
    <mergeCell ref="E203:E204"/>
    <mergeCell ref="F203:F204"/>
    <mergeCell ref="G204:H204"/>
    <mergeCell ref="C209:D209"/>
    <mergeCell ref="C206:D206"/>
    <mergeCell ref="A205:A206"/>
    <mergeCell ref="E205:E206"/>
    <mergeCell ref="F205:F206"/>
    <mergeCell ref="G206:H206"/>
    <mergeCell ref="A207:D207"/>
    <mergeCell ref="A208:H208"/>
    <mergeCell ref="A209:A210"/>
    <mergeCell ref="E209:E210"/>
    <mergeCell ref="F209:F210"/>
    <mergeCell ref="C210:D210"/>
    <mergeCell ref="G210:H210"/>
    <mergeCell ref="A211:A212"/>
    <mergeCell ref="C221:D221"/>
    <mergeCell ref="C227:D227"/>
    <mergeCell ref="C228:D228"/>
    <mergeCell ref="C225:D225"/>
    <mergeCell ref="C226:D226"/>
    <mergeCell ref="C223:D223"/>
    <mergeCell ref="C224:D224"/>
    <mergeCell ref="A222:A223"/>
    <mergeCell ref="C222:D222"/>
    <mergeCell ref="E222:E223"/>
    <mergeCell ref="F222:F223"/>
    <mergeCell ref="G223:H223"/>
    <mergeCell ref="A224:A225"/>
    <mergeCell ref="E224:E225"/>
    <mergeCell ref="F224:F225"/>
    <mergeCell ref="G225:H225"/>
    <mergeCell ref="A226:A227"/>
    <mergeCell ref="E226:E227"/>
    <mergeCell ref="F226:F227"/>
    <mergeCell ref="G227:H227"/>
    <mergeCell ref="C232:D232"/>
    <mergeCell ref="A228:A229"/>
    <mergeCell ref="E228:E229"/>
    <mergeCell ref="F228:F229"/>
    <mergeCell ref="C229:D229"/>
    <mergeCell ref="G229:H229"/>
    <mergeCell ref="A230:D230"/>
    <mergeCell ref="A231:H231"/>
    <mergeCell ref="A232:A233"/>
    <mergeCell ref="C245:D245"/>
    <mergeCell ref="C243:D243"/>
    <mergeCell ref="A240:E240"/>
    <mergeCell ref="F240:H240"/>
    <mergeCell ref="C253:D253"/>
    <mergeCell ref="C250:D250"/>
    <mergeCell ref="C246:D246"/>
    <mergeCell ref="C247:D247"/>
    <mergeCell ref="A251:D251"/>
    <mergeCell ref="A252:H252"/>
    <mergeCell ref="A253:A254"/>
    <mergeCell ref="E253:E254"/>
    <mergeCell ref="F253:F254"/>
    <mergeCell ref="G254:H254"/>
    <mergeCell ref="A236:A237"/>
    <mergeCell ref="C236:D236"/>
    <mergeCell ref="E236:E237"/>
    <mergeCell ref="F236:F237"/>
    <mergeCell ref="C237:D237"/>
    <mergeCell ref="G237:H237"/>
    <mergeCell ref="A238:D238"/>
    <mergeCell ref="C262:D262"/>
    <mergeCell ref="A257:E257"/>
    <mergeCell ref="F257:H257"/>
    <mergeCell ref="A258:E258"/>
    <mergeCell ref="F258:H258"/>
    <mergeCell ref="C254:D254"/>
    <mergeCell ref="A255:D255"/>
    <mergeCell ref="I257:K260"/>
    <mergeCell ref="A259:E259"/>
    <mergeCell ref="F259:H259"/>
    <mergeCell ref="C260:D260"/>
    <mergeCell ref="A261:H261"/>
    <mergeCell ref="A262:A263"/>
    <mergeCell ref="E262:E263"/>
    <mergeCell ref="F262:F263"/>
    <mergeCell ref="G263:H263"/>
    <mergeCell ref="C267:D267"/>
    <mergeCell ref="C268:D268"/>
    <mergeCell ref="C265:D265"/>
    <mergeCell ref="C266:D266"/>
    <mergeCell ref="C263:D263"/>
    <mergeCell ref="C264:D264"/>
    <mergeCell ref="A264:A265"/>
    <mergeCell ref="E264:E265"/>
    <mergeCell ref="F264:F265"/>
    <mergeCell ref="G265:H265"/>
    <mergeCell ref="A266:A267"/>
    <mergeCell ref="E266:E267"/>
    <mergeCell ref="F266:F267"/>
    <mergeCell ref="G267:H267"/>
    <mergeCell ref="A268:A269"/>
    <mergeCell ref="E268:E269"/>
    <mergeCell ref="F268:F269"/>
    <mergeCell ref="C269:D269"/>
    <mergeCell ref="G269:H269"/>
    <mergeCell ref="C275:D275"/>
    <mergeCell ref="C276:D276"/>
    <mergeCell ref="C274:D274"/>
    <mergeCell ref="C271:D271"/>
    <mergeCell ref="A270:A271"/>
    <mergeCell ref="C270:D270"/>
    <mergeCell ref="E270:E271"/>
    <mergeCell ref="F270:F271"/>
    <mergeCell ref="G271:H271"/>
    <mergeCell ref="A272:D272"/>
    <mergeCell ref="A273:H273"/>
    <mergeCell ref="A274:A275"/>
    <mergeCell ref="E274:E275"/>
    <mergeCell ref="F274:F275"/>
    <mergeCell ref="G275:H275"/>
    <mergeCell ref="A276:A277"/>
    <mergeCell ref="C285:D285"/>
    <mergeCell ref="E276:E277"/>
    <mergeCell ref="F276:F277"/>
    <mergeCell ref="C277:D277"/>
    <mergeCell ref="G277:H277"/>
    <mergeCell ref="A278:A279"/>
    <mergeCell ref="C278:D278"/>
    <mergeCell ref="E278:E279"/>
    <mergeCell ref="F278:F279"/>
    <mergeCell ref="C279:D279"/>
    <mergeCell ref="G279:H279"/>
    <mergeCell ref="A280:D280"/>
    <mergeCell ref="A282:E282"/>
    <mergeCell ref="F282:H282"/>
    <mergeCell ref="C294:D294"/>
    <mergeCell ref="C287:D287"/>
    <mergeCell ref="A291:A292"/>
    <mergeCell ref="E291:E292"/>
    <mergeCell ref="F291:F292"/>
    <mergeCell ref="C292:D292"/>
    <mergeCell ref="G292:H292"/>
    <mergeCell ref="A293:A294"/>
    <mergeCell ref="C293:D293"/>
    <mergeCell ref="E293:E294"/>
    <mergeCell ref="F293:F294"/>
    <mergeCell ref="G294:H294"/>
    <mergeCell ref="C298:D298"/>
    <mergeCell ref="C299:D299"/>
    <mergeCell ref="C297:D297"/>
    <mergeCell ref="A303:D303"/>
    <mergeCell ref="C310:D310"/>
    <mergeCell ref="C308:D308"/>
    <mergeCell ref="A305:E305"/>
    <mergeCell ref="F305:H305"/>
    <mergeCell ref="A299:A300"/>
    <mergeCell ref="E299:E300"/>
    <mergeCell ref="F299:F300"/>
    <mergeCell ref="C300:D300"/>
    <mergeCell ref="G300:H300"/>
    <mergeCell ref="A301:A302"/>
    <mergeCell ref="C301:D301"/>
    <mergeCell ref="E301:E302"/>
    <mergeCell ref="F301:F302"/>
    <mergeCell ref="C302:D302"/>
    <mergeCell ref="G302:H302"/>
    <mergeCell ref="C317:D317"/>
    <mergeCell ref="C318:D318"/>
    <mergeCell ref="C315:D315"/>
    <mergeCell ref="C316:D316"/>
    <mergeCell ref="C311:D311"/>
    <mergeCell ref="C312:D312"/>
    <mergeCell ref="A316:A317"/>
    <mergeCell ref="E316:E317"/>
    <mergeCell ref="F316:F317"/>
    <mergeCell ref="G317:H317"/>
    <mergeCell ref="A318:A319"/>
    <mergeCell ref="E318:E319"/>
    <mergeCell ref="F318:F319"/>
    <mergeCell ref="G319:H319"/>
    <mergeCell ref="C326:D326"/>
    <mergeCell ref="C319:D319"/>
    <mergeCell ref="A320:D320"/>
    <mergeCell ref="A321:H321"/>
    <mergeCell ref="A322:A323"/>
    <mergeCell ref="C322:D322"/>
    <mergeCell ref="E322:E323"/>
    <mergeCell ref="F322:F323"/>
    <mergeCell ref="C323:D323"/>
    <mergeCell ref="G323:H323"/>
    <mergeCell ref="A324:A325"/>
    <mergeCell ref="C324:D324"/>
    <mergeCell ref="E324:E325"/>
    <mergeCell ref="F324:F325"/>
    <mergeCell ref="C325:D325"/>
    <mergeCell ref="G325:H325"/>
    <mergeCell ref="A326:A327"/>
    <mergeCell ref="E326:E327"/>
    <mergeCell ref="C338:D338"/>
    <mergeCell ref="C339:D339"/>
    <mergeCell ref="C336:D336"/>
    <mergeCell ref="C337:D337"/>
    <mergeCell ref="A335:A336"/>
    <mergeCell ref="C335:D335"/>
    <mergeCell ref="E335:E336"/>
    <mergeCell ref="F335:F336"/>
    <mergeCell ref="G336:H336"/>
    <mergeCell ref="A337:A338"/>
    <mergeCell ref="E337:E338"/>
    <mergeCell ref="F337:F338"/>
    <mergeCell ref="G338:H338"/>
    <mergeCell ref="A351:D351"/>
    <mergeCell ref="A349:A350"/>
    <mergeCell ref="C349:D349"/>
    <mergeCell ref="E349:E350"/>
    <mergeCell ref="F349:F350"/>
    <mergeCell ref="C350:D350"/>
    <mergeCell ref="G350:H350"/>
    <mergeCell ref="A347:A348"/>
    <mergeCell ref="C347:D347"/>
    <mergeCell ref="E347:E348"/>
    <mergeCell ref="F347:F348"/>
    <mergeCell ref="C348:D348"/>
    <mergeCell ref="G348:H348"/>
    <mergeCell ref="A341:A342"/>
    <mergeCell ref="C341:D341"/>
    <mergeCell ref="E341:E342"/>
    <mergeCell ref="F341:F342"/>
    <mergeCell ref="C342:D342"/>
    <mergeCell ref="G342:H342"/>
    <mergeCell ref="A353:E353"/>
    <mergeCell ref="F353:H353"/>
    <mergeCell ref="I353:K356"/>
    <mergeCell ref="A354:E354"/>
    <mergeCell ref="F354:H354"/>
    <mergeCell ref="A355:E355"/>
    <mergeCell ref="F355:H355"/>
    <mergeCell ref="C356:D356"/>
    <mergeCell ref="A357:H357"/>
    <mergeCell ref="A358:A359"/>
    <mergeCell ref="C358:D358"/>
    <mergeCell ref="A370:A371"/>
    <mergeCell ref="C370:D370"/>
    <mergeCell ref="E370:E371"/>
    <mergeCell ref="F370:F371"/>
    <mergeCell ref="C371:D371"/>
    <mergeCell ref="G371:H371"/>
    <mergeCell ref="A366:D366"/>
    <mergeCell ref="A368:A369"/>
    <mergeCell ref="C368:D368"/>
    <mergeCell ref="E368:E369"/>
    <mergeCell ref="F368:F369"/>
    <mergeCell ref="C369:D369"/>
    <mergeCell ref="G369:H369"/>
    <mergeCell ref="G363:H363"/>
    <mergeCell ref="A364:A365"/>
    <mergeCell ref="C364:D364"/>
    <mergeCell ref="E364:E365"/>
    <mergeCell ref="F364:F365"/>
    <mergeCell ref="C365:D365"/>
    <mergeCell ref="G365:H365"/>
    <mergeCell ref="A367:H367"/>
    <mergeCell ref="I395:K398"/>
    <mergeCell ref="A396:E396"/>
    <mergeCell ref="F396:H396"/>
    <mergeCell ref="A397:E397"/>
    <mergeCell ref="F397:H397"/>
    <mergeCell ref="C398:D398"/>
    <mergeCell ref="F374:H374"/>
    <mergeCell ref="A385:A386"/>
    <mergeCell ref="C385:D385"/>
    <mergeCell ref="E385:E386"/>
    <mergeCell ref="F385:F386"/>
    <mergeCell ref="C386:D386"/>
    <mergeCell ref="G386:H386"/>
    <mergeCell ref="A383:A384"/>
    <mergeCell ref="C383:D383"/>
    <mergeCell ref="E383:E384"/>
    <mergeCell ref="F383:F384"/>
    <mergeCell ref="C384:D384"/>
    <mergeCell ref="G384:H384"/>
    <mergeCell ref="A381:A382"/>
    <mergeCell ref="C381:D381"/>
    <mergeCell ref="E381:E382"/>
    <mergeCell ref="F381:F382"/>
    <mergeCell ref="C382:D382"/>
    <mergeCell ref="G382:H382"/>
    <mergeCell ref="I374:K377"/>
    <mergeCell ref="A375:E375"/>
    <mergeCell ref="F375:H375"/>
    <mergeCell ref="A376:E376"/>
    <mergeCell ref="F376:H376"/>
    <mergeCell ref="A378:H378"/>
    <mergeCell ref="A388:H388"/>
    <mergeCell ref="A422:E422"/>
    <mergeCell ref="F422:H422"/>
    <mergeCell ref="A393:D393"/>
    <mergeCell ref="A395:E395"/>
    <mergeCell ref="F395:H395"/>
    <mergeCell ref="A391:A392"/>
    <mergeCell ref="C391:D391"/>
    <mergeCell ref="E391:E392"/>
    <mergeCell ref="F391:F392"/>
    <mergeCell ref="C392:D392"/>
    <mergeCell ref="G392:H392"/>
    <mergeCell ref="A387:D387"/>
    <mergeCell ref="A389:A390"/>
    <mergeCell ref="C389:D389"/>
    <mergeCell ref="E389:E390"/>
    <mergeCell ref="F389:F390"/>
    <mergeCell ref="C390:D390"/>
    <mergeCell ref="G390:H390"/>
    <mergeCell ref="A406:A407"/>
    <mergeCell ref="C406:D406"/>
    <mergeCell ref="E406:E407"/>
    <mergeCell ref="F406:F407"/>
    <mergeCell ref="C407:D407"/>
    <mergeCell ref="G407:H407"/>
    <mergeCell ref="A408:A409"/>
    <mergeCell ref="C408:D408"/>
    <mergeCell ref="E408:E409"/>
    <mergeCell ref="F408:F409"/>
    <mergeCell ref="G409:H409"/>
    <mergeCell ref="C409:D409"/>
    <mergeCell ref="A410:D410"/>
    <mergeCell ref="A411:G411"/>
    <mergeCell ref="C416:D416"/>
    <mergeCell ref="C417:D417"/>
    <mergeCell ref="C401:D401"/>
    <mergeCell ref="A399:H399"/>
    <mergeCell ref="A400:A401"/>
    <mergeCell ref="C400:D400"/>
    <mergeCell ref="E400:E401"/>
    <mergeCell ref="F400:F401"/>
    <mergeCell ref="G401:H401"/>
    <mergeCell ref="A402:A403"/>
    <mergeCell ref="C402:D402"/>
    <mergeCell ref="E402:E403"/>
    <mergeCell ref="F402:F403"/>
    <mergeCell ref="C403:D403"/>
    <mergeCell ref="C413:D413"/>
    <mergeCell ref="C414:D414"/>
    <mergeCell ref="A421:E421"/>
    <mergeCell ref="F421:H421"/>
    <mergeCell ref="A412:A413"/>
    <mergeCell ref="E412:E413"/>
    <mergeCell ref="F412:F413"/>
    <mergeCell ref="G413:H413"/>
    <mergeCell ref="A414:A415"/>
    <mergeCell ref="E414:E415"/>
    <mergeCell ref="F414:F415"/>
    <mergeCell ref="G415:H415"/>
    <mergeCell ref="A416:A417"/>
    <mergeCell ref="E416:E417"/>
    <mergeCell ref="F416:F417"/>
    <mergeCell ref="G417:H417"/>
    <mergeCell ref="A418:D418"/>
    <mergeCell ref="A420:E420"/>
    <mergeCell ref="A18:J18"/>
    <mergeCell ref="C288:D288"/>
    <mergeCell ref="C289:D289"/>
    <mergeCell ref="C290:D290"/>
    <mergeCell ref="C291:D291"/>
    <mergeCell ref="A1:J1"/>
    <mergeCell ref="A4:J5"/>
    <mergeCell ref="A7:J7"/>
    <mergeCell ref="A8:J8"/>
    <mergeCell ref="A9:J9"/>
    <mergeCell ref="A10:J10"/>
    <mergeCell ref="A11:J11"/>
    <mergeCell ref="A12:J12"/>
    <mergeCell ref="C437:D437"/>
    <mergeCell ref="C432:D432"/>
    <mergeCell ref="C423:D423"/>
    <mergeCell ref="I420:K423"/>
    <mergeCell ref="A424:G424"/>
    <mergeCell ref="A425:A426"/>
    <mergeCell ref="C425:D425"/>
    <mergeCell ref="E425:E426"/>
    <mergeCell ref="F425:F426"/>
    <mergeCell ref="C426:D426"/>
    <mergeCell ref="G426:H426"/>
    <mergeCell ref="A427:A428"/>
    <mergeCell ref="C427:D427"/>
    <mergeCell ref="E427:E428"/>
    <mergeCell ref="F427:F428"/>
    <mergeCell ref="C428:D428"/>
    <mergeCell ref="G428:H428"/>
    <mergeCell ref="A429:A430"/>
    <mergeCell ref="C415:D4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Szacowanie</vt:lpstr>
      <vt:lpstr>Szacowanie!Obszar_wydruku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Sosińska</dc:creator>
  <cp:lastModifiedBy>Michał Kędziora</cp:lastModifiedBy>
  <dcterms:created xsi:type="dcterms:W3CDTF">2025-10-09T14:29:27Z</dcterms:created>
  <dcterms:modified xsi:type="dcterms:W3CDTF">2026-07-15T09:47:21Z</dcterms:modified>
</cp:coreProperties>
</file>