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Ocena" sheetId="1" r:id="rId1"/>
    <sheet name="Arkusz3" sheetId="3" r:id="rId2"/>
  </sheets>
  <definedNames>
    <definedName name="_xlnm._FilterDatabase" localSheetId="0" hidden="1">Ocena!$A$8:$AL$87</definedName>
    <definedName name="_xlnm.Print_Area" localSheetId="0">Ocena!$A$1:$AL$87</definedName>
    <definedName name="Z_6030C806_F2C1_4F60_A3A7_B52ADF6FEFED_.wvu.Cols" localSheetId="0" hidden="1">Ocena!$C:$C,Ocena!$G:$I,Ocena!#REF!</definedName>
    <definedName name="Z_6030C806_F2C1_4F60_A3A7_B52ADF6FEFED_.wvu.FilterData" localSheetId="0" hidden="1">Ocena!$A$10:$AK$116</definedName>
    <definedName name="Z_6030C806_F2C1_4F60_A3A7_B52ADF6FEFED_.wvu.PrintArea" localSheetId="0" hidden="1">Ocena!$A$1:$I$116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H87" i="1" l="1"/>
  <c r="I87" i="1"/>
  <c r="G87" i="1"/>
  <c r="P11" i="1" l="1"/>
  <c r="Q11" i="1"/>
  <c r="T11" i="1"/>
  <c r="U11" i="1"/>
  <c r="X11" i="1"/>
  <c r="Y11" i="1"/>
  <c r="AB11" i="1"/>
  <c r="AC11" i="1"/>
  <c r="P18" i="1" l="1"/>
  <c r="AG14" i="1" l="1"/>
  <c r="AG20" i="1"/>
  <c r="AG16" i="1"/>
  <c r="AG34" i="1"/>
  <c r="AG11" i="1"/>
  <c r="AG15" i="1"/>
  <c r="AG13" i="1"/>
  <c r="AG22" i="1"/>
  <c r="AG12" i="1"/>
  <c r="AG21" i="1"/>
  <c r="AG17" i="1"/>
  <c r="AG19" i="1"/>
  <c r="AG18" i="1"/>
  <c r="AC14" i="1"/>
  <c r="AC20" i="1"/>
  <c r="AC16" i="1"/>
  <c r="AC34" i="1"/>
  <c r="AC15" i="1"/>
  <c r="AC13" i="1"/>
  <c r="AC22" i="1"/>
  <c r="AC12" i="1"/>
  <c r="AC21" i="1"/>
  <c r="AC17" i="1"/>
  <c r="AC19" i="1"/>
  <c r="Y14" i="1"/>
  <c r="Y20" i="1"/>
  <c r="Y16" i="1"/>
  <c r="Y34" i="1"/>
  <c r="Y15" i="1"/>
  <c r="Y13" i="1"/>
  <c r="Y22" i="1"/>
  <c r="Y12" i="1"/>
  <c r="Y21" i="1"/>
  <c r="Y17" i="1"/>
  <c r="Y19" i="1"/>
  <c r="U14" i="1"/>
  <c r="U20" i="1"/>
  <c r="U16" i="1"/>
  <c r="U34" i="1"/>
  <c r="U15" i="1"/>
  <c r="U13" i="1"/>
  <c r="U22" i="1"/>
  <c r="U12" i="1"/>
  <c r="U21" i="1"/>
  <c r="U17" i="1"/>
  <c r="U19" i="1"/>
  <c r="AC18" i="1"/>
  <c r="Y18" i="1"/>
  <c r="U18" i="1"/>
  <c r="Q14" i="1"/>
  <c r="Q20" i="1"/>
  <c r="Q16" i="1"/>
  <c r="Q34" i="1"/>
  <c r="Q15" i="1"/>
  <c r="Q13" i="1"/>
  <c r="Q22" i="1"/>
  <c r="Q12" i="1"/>
  <c r="Q21" i="1"/>
  <c r="Q17" i="1"/>
  <c r="Q19" i="1"/>
  <c r="Q18" i="1"/>
  <c r="AF7" i="1"/>
  <c r="AB7" i="1"/>
  <c r="X7" i="1"/>
  <c r="T7" i="1"/>
  <c r="P7" i="1"/>
  <c r="AF14" i="1" l="1"/>
  <c r="AF20" i="1"/>
  <c r="AF16" i="1"/>
  <c r="AF34" i="1"/>
  <c r="AF11" i="1"/>
  <c r="AF15" i="1"/>
  <c r="AF13" i="1"/>
  <c r="AF22" i="1"/>
  <c r="AF12" i="1"/>
  <c r="AF21" i="1"/>
  <c r="AF17" i="1"/>
  <c r="AF19" i="1"/>
  <c r="AF18" i="1"/>
  <c r="AB14" i="1"/>
  <c r="AB20" i="1"/>
  <c r="AB16" i="1"/>
  <c r="AB34" i="1"/>
  <c r="AB15" i="1"/>
  <c r="AB13" i="1"/>
  <c r="AB22" i="1"/>
  <c r="AB12" i="1"/>
  <c r="AB21" i="1"/>
  <c r="AB17" i="1"/>
  <c r="AB19" i="1"/>
  <c r="AB18" i="1"/>
  <c r="X14" i="1"/>
  <c r="X20" i="1"/>
  <c r="X16" i="1"/>
  <c r="X34" i="1"/>
  <c r="X15" i="1"/>
  <c r="X13" i="1"/>
  <c r="X22" i="1"/>
  <c r="X12" i="1"/>
  <c r="X21" i="1"/>
  <c r="X17" i="1"/>
  <c r="X19" i="1"/>
  <c r="X18" i="1"/>
  <c r="T14" i="1"/>
  <c r="T20" i="1"/>
  <c r="T16" i="1"/>
  <c r="T34" i="1"/>
  <c r="T15" i="1"/>
  <c r="T13" i="1"/>
  <c r="T22" i="1"/>
  <c r="T12" i="1"/>
  <c r="T21" i="1"/>
  <c r="T17" i="1"/>
  <c r="T19" i="1"/>
  <c r="T18" i="1"/>
  <c r="P14" i="1"/>
  <c r="P20" i="1"/>
  <c r="P16" i="1"/>
  <c r="P34" i="1"/>
  <c r="P15" i="1"/>
  <c r="P13" i="1"/>
  <c r="P22" i="1"/>
  <c r="P12" i="1"/>
  <c r="P21" i="1"/>
  <c r="P17" i="1"/>
  <c r="P19" i="1"/>
  <c r="AH14" i="1" l="1"/>
  <c r="AI14" i="1"/>
  <c r="AH20" i="1"/>
  <c r="AI20" i="1"/>
  <c r="AH16" i="1"/>
  <c r="AI16" i="1"/>
  <c r="AH34" i="1"/>
  <c r="AI34" i="1"/>
  <c r="AH11" i="1"/>
  <c r="AI11" i="1"/>
  <c r="AH15" i="1"/>
  <c r="AI15" i="1"/>
  <c r="AH13" i="1"/>
  <c r="AI13" i="1"/>
  <c r="AH22" i="1"/>
  <c r="AI22" i="1"/>
  <c r="AH12" i="1"/>
  <c r="AI12" i="1"/>
  <c r="AH21" i="1"/>
  <c r="AI21" i="1"/>
  <c r="AH17" i="1"/>
  <c r="AI17" i="1"/>
  <c r="AH19" i="1"/>
  <c r="AI19" i="1"/>
  <c r="AI18" i="1"/>
  <c r="AH18" i="1"/>
  <c r="AJ21" i="1" l="1"/>
  <c r="AJ19" i="1"/>
  <c r="AJ17" i="1"/>
  <c r="AJ22" i="1"/>
  <c r="AJ34" i="1"/>
  <c r="AJ20" i="1"/>
  <c r="AJ14" i="1"/>
  <c r="AJ13" i="1"/>
  <c r="AJ15" i="1"/>
  <c r="AJ11" i="1"/>
  <c r="AJ16" i="1"/>
  <c r="AJ18" i="1"/>
  <c r="AJ12" i="1"/>
</calcChain>
</file>

<file path=xl/comments1.xml><?xml version="1.0" encoding="utf-8"?>
<comments xmlns="http://schemas.openxmlformats.org/spreadsheetml/2006/main">
  <authors>
    <author>asznepka</author>
  </authors>
  <commentList>
    <comment ref="J35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<sst xmlns="http://schemas.openxmlformats.org/spreadsheetml/2006/main" count="422" uniqueCount="305">
  <si>
    <t>Numer wniosku o dofinansowanie</t>
  </si>
  <si>
    <t>Wnioskodawca</t>
  </si>
  <si>
    <t>Tytuł projektu</t>
  </si>
  <si>
    <t>Lp.</t>
  </si>
  <si>
    <t>I ekspert</t>
  </si>
  <si>
    <t>II ekspert</t>
  </si>
  <si>
    <t>Średnia liczba punktów</t>
  </si>
  <si>
    <t>Liczba przyznanych punktów I ekspert</t>
  </si>
  <si>
    <t>Liczba przyznanych punktów II ekspert</t>
  </si>
  <si>
    <t>OCENA MERYTORYCZNA II STOPNIA</t>
  </si>
  <si>
    <t xml:space="preserve"> Kryterium 4.1 
Odpowiedniość/adekwatność/trafność</t>
  </si>
  <si>
    <t xml:space="preserve"> Kryterium 4.2
 Skuteczność</t>
  </si>
  <si>
    <t>Kryterium 4.3 
Efektywność</t>
  </si>
  <si>
    <t>Kryterium 4.4 
Użyteczność</t>
  </si>
  <si>
    <t>Data zakończenia oceny</t>
  </si>
  <si>
    <t xml:space="preserve"> Kryterium 4.5 
Trwałość</t>
  </si>
  <si>
    <t>Karolina Drela</t>
  </si>
  <si>
    <t>Agnieszka Smalec</t>
  </si>
  <si>
    <t>Renata Rosadzińska</t>
  </si>
  <si>
    <t>Izabela Nawrolska</t>
  </si>
  <si>
    <t>Grzegorz Biczak</t>
  </si>
  <si>
    <t>Przemysław Berkowicz</t>
  </si>
  <si>
    <t>Piotr Oszytko</t>
  </si>
  <si>
    <t>Anna Bera</t>
  </si>
  <si>
    <t>05.06.2017</t>
  </si>
  <si>
    <t>Grzegorz  Biczak</t>
  </si>
  <si>
    <t>Anna Niedźwiedź</t>
  </si>
  <si>
    <t>13.06.2017</t>
  </si>
  <si>
    <t>19.06.2017</t>
  </si>
  <si>
    <t>17.06.2017</t>
  </si>
  <si>
    <t>Suma punktów I eksperta</t>
  </si>
  <si>
    <t>Suma punktów II eksperta</t>
  </si>
  <si>
    <t>Różnica</t>
  </si>
  <si>
    <t>02.06.2017</t>
  </si>
  <si>
    <t>Andrzej Manowski</t>
  </si>
  <si>
    <t>Anna Niedżwiedż</t>
  </si>
  <si>
    <t>40% z 16</t>
  </si>
  <si>
    <t>40% z 20</t>
  </si>
  <si>
    <t>40% z 36</t>
  </si>
  <si>
    <t>40%z  15</t>
  </si>
  <si>
    <t>40%z 12</t>
  </si>
  <si>
    <t>09.06.2017</t>
  </si>
  <si>
    <t>17.07.2017</t>
  </si>
  <si>
    <t>12.07.2017</t>
  </si>
  <si>
    <t>19.07.2017</t>
  </si>
  <si>
    <t>14.07.2017</t>
  </si>
  <si>
    <t>DATA</t>
  </si>
  <si>
    <t>17.07</t>
  </si>
  <si>
    <t>24.07</t>
  </si>
  <si>
    <t>17.07/21.07</t>
  </si>
  <si>
    <t>20.07.2017</t>
  </si>
  <si>
    <t>21.07.2017</t>
  </si>
  <si>
    <t>22.07.2017</t>
  </si>
  <si>
    <t>29.07.2017</t>
  </si>
  <si>
    <t>24.07.2017</t>
  </si>
  <si>
    <t>23.07.2017</t>
  </si>
  <si>
    <t>Wynik oceny 
[punkty]</t>
  </si>
  <si>
    <t>Wynik oceny 
[%]</t>
  </si>
  <si>
    <t xml:space="preserve">Oś priorytetowa 1 Gospodarka, Innowacje, Nowoczesne Technologie,  </t>
  </si>
  <si>
    <t>KONKURS: RPZP.01.05.00-IZ.00-32-005/18</t>
  </si>
  <si>
    <t>Działanie 1.5 Inwestycje przedsiębiorstw wspierające rozwój regionalnych specjalizacji oraz inteligentnych specjalizacji
Typ projektu: Innowacyjne inwestycje przedsiębiorstw</t>
  </si>
  <si>
    <t>KONSBUD PROJEKTOWANIE I REALIZACJA KONSTRUKCJI BUDOWLANYCH PRZEMYSŁAW ŻUROWSKI</t>
  </si>
  <si>
    <t>Wdrożenie innowacyjnej technologii produkcji konstrukcji z drewna klejonego w przedsiębiorstwie Konsbud w Stobnie</t>
  </si>
  <si>
    <t>RPZP.01.05.00-32-W009/19</t>
  </si>
  <si>
    <t>CERMAR INDUSTRY SPÓŁKA Z OGRANICZONĄ ODPOWIEDZIALNOŚCIĄ</t>
  </si>
  <si>
    <t>Budowa zakładu produkcyjnego stalowych konstrukcji gabarytowych, specjalnego przeznaczenia z zachowaniem wysokich standardów jakościowych w oparciu o nowoczesne i innowacyjne technologie fabrykacji i spawania</t>
  </si>
  <si>
    <t>RPZP.01.05.00-32-W035/19</t>
  </si>
  <si>
    <t xml:space="preserve">GREEN JAKUB SZYMON MAKUŚ </t>
  </si>
  <si>
    <t>RPZP.01.05.00-32-W102/19</t>
  </si>
  <si>
    <t>BOŃKOWSCY SPÓŁKA Z OGRANICZONĄ ODPOWIEDZIALNOSCIĄ I SPÓŁKA SPÓŁKA KOMANDYTOWA</t>
  </si>
  <si>
    <t>Wzrost innowacyjności BOŃKOWSCY SP. Z O.O. I SPÓŁKA SP. K. poprzez wdrożenie udoskonalonych usług i procesu obsługi klientów w nowym punkcie serwisowym w Szczecinie</t>
  </si>
  <si>
    <t>RPZP.01.05.00-32-W096/19</t>
  </si>
  <si>
    <t>STM SPÓŁKA Z OGRANICZONĄ ODPOWIEDZIALNOŚCIĄ</t>
  </si>
  <si>
    <t>Wdrożenie na rynek innowacyjnych maszyn rozlewniczych dla branży mleczarskiej i piwowarskiej</t>
  </si>
  <si>
    <t>RPZP.01.05.00-32-W030/19</t>
  </si>
  <si>
    <t>PIGMENT SPÓŁKA JAWNA R. BIELAK I. BIELAK</t>
  </si>
  <si>
    <t>RPZP.01.05.00-32-W044/19</t>
  </si>
  <si>
    <t>RPZP.01.05.00-32-W048/19</t>
  </si>
  <si>
    <t>ESC GLOBAL SPÓŁKA Z OGRANICZONĄ ODPOWIEDZIALNOŚCIĄ</t>
  </si>
  <si>
    <t>Podniesienie konkurencyjności przedsiębiorstwa ESC GLOBAL Sp. z o.o. na rynku międzynarodowym i krajowym poprzez wprowadzenie innowacyjnych produktów ESC 120 Plus do kondycjonowania wody w przemysłowych instalacjach kotłowni parowych</t>
  </si>
  <si>
    <t>RPZP.01.05.00-32-W071/19</t>
  </si>
  <si>
    <t>Kuca Serwis Kolejowy Sp. z o. o.</t>
  </si>
  <si>
    <t>Wdrożenie usług serwisowych w zakresie monitorowania parametrów eksploatacyjnych sieci trakcyjnej
przez KUCA Serwis Kolejowy Sp. z o.o.</t>
  </si>
  <si>
    <t>RPZP.01.05.00-32-W086/19</t>
  </si>
  <si>
    <t>GLOBMETAL Kamil Pawlak</t>
  </si>
  <si>
    <t>Wdrożenie innowacyjnych technologii obróbki stali w zakładzie produkcyjnym GLOBMETAL w celu uruchomienia produkcji nowego i udoskonalonego asortymentu</t>
  </si>
  <si>
    <t>RPZP.01.05.00-32-W003/19</t>
  </si>
  <si>
    <t>EMET SPÓŁKA Z OGRANICZONĄ ODPOWIEDZIALNOŚCIĄ</t>
  </si>
  <si>
    <t>Wdrożenie nowej technologii malowania wyrobów metalowych w przedsiębiorstwie Emet Sp. z o.o.</t>
  </si>
  <si>
    <t>RPZP.01.05.00-32-W028/19</t>
  </si>
  <si>
    <t>MADROG Zbigniew Kluczek, Przemysław Kluczek Spółka Cywilna</t>
  </si>
  <si>
    <t>Wdrożenie na rynek krajowy oraz międzynarodowy innowacyjnych rozwiązań w zakresie maszyn drogowych przez MADROG Zbigniew Kluczek, Przemysław Kluczek Spółka Cywilna</t>
  </si>
  <si>
    <t>RPZP.01.05.00-32-W045/19</t>
  </si>
  <si>
    <t xml:space="preserve">SERWACH sp. z o.o. sp. k. </t>
  </si>
  <si>
    <t>RPZP.01.05.00-32-W056/19</t>
  </si>
  <si>
    <t>Zakład Usługowy Recyklon Piotr Radosz Spółka Jawna</t>
  </si>
  <si>
    <t>RPZP.01.05.00-32-W029/19</t>
  </si>
  <si>
    <t>WYROBY GRANITOWE WOŁCZYK SPÓŁKA JAWNA</t>
  </si>
  <si>
    <t>Wdrożenie innowacji technologicznej i produktowej, opartych na wynikach prac B+R</t>
  </si>
  <si>
    <t>RPZP.01.05.00-32-W079/19</t>
  </si>
  <si>
    <t>BSHaus Erwin Urbaniak</t>
  </si>
  <si>
    <t>Wykorzystanie innowacyjnych rozwiązań w produkcji domów z drewna klejonego przez firmę BSHaus z Pyrzyc</t>
  </si>
  <si>
    <t>RPZP.01.05.00-32-W016/19</t>
  </si>
  <si>
    <t>SEOGROUP INTERACTIVE SPÓŁKA AKCYJNA</t>
  </si>
  <si>
    <t>Wdrożenie, na bazie wyników prac B+R, innowacyjnego produktu „SEOESTYMATOR”</t>
  </si>
  <si>
    <t>RPZP.01.05.00-32-W034/19</t>
  </si>
  <si>
    <t>SERWACH sp. z o.o. sp. k.</t>
  </si>
  <si>
    <t>RPZP.01.05.00-32-W055/19</t>
  </si>
  <si>
    <t>MEGARON SPÓŁKA AKCYJNA</t>
  </si>
  <si>
    <t>Wprowadzenie do produkcji nowych wyrobów dyspersyjnych w oparciu o wyniki własnych prac badawczo rozwojowych</t>
  </si>
  <si>
    <t>RPZP.01.05.00-32-W059/19</t>
  </si>
  <si>
    <t>AGAT+ SPÓŁKA Z OGRANICZONĄ ODPOWIEDZIALNOŚCIĄ</t>
  </si>
  <si>
    <t>Wdrożenie nowej linii produkcyjnej okien i drzwi drewnianych</t>
  </si>
  <si>
    <t>RPZP.01.05.00-32-W074/19</t>
  </si>
  <si>
    <t>SOTEX PRODUKCYJNO-USŁUGOWO-HANDLOWA SPÓŁKA Z OGRANICZONĄ ODPOWIEDZIALNOŚCIĄ</t>
  </si>
  <si>
    <t>Wdrożenie innowacyjnych produktów, nowych materiałów i technologii w spółce SOTEX</t>
  </si>
  <si>
    <t>RPZP.01.05.00-32-W051/19</t>
  </si>
  <si>
    <t>PRZEDSIĘBIORSTWO PARTNER SPÓŁKA Z OGRANICZONĄ ODPOWIEDZIALNOŚCIĄ</t>
  </si>
  <si>
    <t xml:space="preserve">Wdrożenie innowacyjnej technologii produkcji konstrukcji drewnianych przez przedsiębiorstwo Partner w Szczecinie </t>
  </si>
  <si>
    <t>RPZP.01.05.00-32-W076/19</t>
  </si>
  <si>
    <t>E-KIEROWCA SPÓŁKA Z OGRANICZONĄ ODPOWIEDZIALNOŚCIĄ SPÓŁKA KOMANDYTOWA</t>
  </si>
  <si>
    <t xml:space="preserve">Dynamizacja marki E-kierowca poprzez stworzenie innowacyjnego, kompleksowego rozwiązania OBSS – Overall Business Support System </t>
  </si>
  <si>
    <t>RPZP.01.05.00-32-W033/19</t>
  </si>
  <si>
    <t>TEMPUS TELECOM WOJCIECH WINKEL</t>
  </si>
  <si>
    <t>Wdrożenie innowacyjnej usługi windykacji szansą na wzrost konkurencyjności przedsiębiorstwa Tempus Telecom na rynku</t>
  </si>
  <si>
    <t>RPZP.01.05.00-32-W064/19</t>
  </si>
  <si>
    <t>Bimex Wood Sp. z o.o.</t>
  </si>
  <si>
    <t>Wzrost konkurencyjności na rynku międzynarodowym
poprzez wdrożenie autorskiej technologii w Bimex Wood Sp. z o.o.</t>
  </si>
  <si>
    <t>RPZP.01.05.00-32-W032/19</t>
  </si>
  <si>
    <t>Agro Pomerania RAFAŁ MARKIEWICZ</t>
  </si>
  <si>
    <t>RPZP.01.05.00-32-W090/19</t>
  </si>
  <si>
    <t>TWEETOP SPÓŁKA Z OGRANICZONĄ ODPOWIEDZIALNOŚCIĄ</t>
  </si>
  <si>
    <t>Zwiększenie potencjału oraz zakresu produkcyjnego firmy Tweetop Sp. z o.o. poprzez wdrożenie innowacyjnej technologii produkcji rur wielowarstwowych Polietylen-Evoh-Polietylen</t>
  </si>
  <si>
    <t>RPZP.01.05.00-32-W006/19</t>
  </si>
  <si>
    <t>JES OPAKOWANIA SPÓŁKA Z OGRANICZONĄ ODPOWIEDZIALNOŚCIĄ SPÓŁKA KOMANDYTOWA</t>
  </si>
  <si>
    <t>RPZP.01.05.00-32-W053/19</t>
  </si>
  <si>
    <t>TRAILER - TECH SPÓŁKA Z OGRANICZONĄ ODPOWIEDZIALNOŚCIĄ</t>
  </si>
  <si>
    <t>RPZP.01.05.00-32-W069/19</t>
  </si>
  <si>
    <t>Podniesienie konkurencyjności przedsiębiorstwa SAS Sp. z o.o. na rynku meblarskim poprzez budowę nowego zakładu oraz wdrożenie innowacji produktowej, procesowej i nietechnologicznej</t>
  </si>
  <si>
    <t>RPZP.01.05.00-32-W108/19</t>
  </si>
  <si>
    <t>NEWCO SP. Z O.O.</t>
  </si>
  <si>
    <t>Wdrożenie innowacyjnej technologii recyklingu tworzyw sztucznych z zastosowaniem procesu koekstruzji i wytwarzaniem hybrydowych materiałów funkcjonalnych w procesie pulweryzacji w celu uzyskania pełnowartościowego wyrobu końcowego</t>
  </si>
  <si>
    <t>RPZP.01.05.00-32-W020/19</t>
  </si>
  <si>
    <t>PRZEDSIĘBIORSTWO PRODUKCYJNO-HANDLOWO-USŁUGOWE JADWIGA PAPROCKA SPÓŁKA KOMANDYTOWA</t>
  </si>
  <si>
    <t>Wdrożenie na rynek wyników prac B+R nad innowacyjnymi produktami ochrony przeciwpożarowej</t>
  </si>
  <si>
    <t>RPZP.01.05.00-32-W101/19</t>
  </si>
  <si>
    <t>EKO-TRAK KRYSTYNA, ZENON MISZCZYSZYN SPÓŁKA JAWNA</t>
  </si>
  <si>
    <t>Wzrost konkurencyjności na skalę międzynarodową firmy Eko-Trak Krystyna, Zenon Miszczyszyn spółka jawna poprzez zakup i wdrożenie innowacyjnej linii przetarcia drewna</t>
  </si>
  <si>
    <t>RPZP.01.05.00-32-W007/19</t>
  </si>
  <si>
    <t>EB AKCESORIA MEBLOWE SPÓŁKA Z OGRANICZONĄ ODPOWIEDZIALNOŚCIĄ</t>
  </si>
  <si>
    <t xml:space="preserve">Wprowadzenie nowego produktu branży meblarskiej oraz zasadnicza zmiana procesów produkcyjnych dla dotychczasowej działalności kluczem do podniesienia innowacyjności i konkurencyjności firmy EB Akcesoria Meblowe
</t>
  </si>
  <si>
    <t>RPZP.01.05.00-32-W043/19</t>
  </si>
  <si>
    <t>MGN SPÓŁKA Z OGRANICZONĄ ODPOWIEDZIALNOŚCIĄ</t>
  </si>
  <si>
    <t>Wdrożenie innowacyjnych produktów poligraficznych szansą na zwiększenie konkurencyjności MGN Sp. z o.o.</t>
  </si>
  <si>
    <t>RPZP.01.05.00-32-W094/19</t>
  </si>
  <si>
    <t>ARSO SERWIS PRZEDSIĘBIORSTWO USŁUGOWE ROMAN PROSZKOWSKI</t>
  </si>
  <si>
    <t>RPZP.01.05.00-32-W024/19</t>
  </si>
  <si>
    <t>DREWCO SPÓŁKA Z OGRANICZONĄ ODPOWIEDZIALNOŚCIĄ SPÓŁKA KOMANDYTOWO-AKCYJNA</t>
  </si>
  <si>
    <t>Wdrożenie technologii produkcji mebli przy zastosowaniu nowych połączeń kątowych dla elementów o niewielkich przekrojach w przedsiębiorstwie DREWCO sp. z o.o. S.K.A.</t>
  </si>
  <si>
    <t>RPZP.01.05.00-32-W047/19</t>
  </si>
  <si>
    <t>VOLCANO SPÓŁKA Z OGRANICZONĄ ODPOWIEDZIALNOŚCIĄ SPÓŁKA KOMANDYTOWA</t>
  </si>
  <si>
    <t>RPZP.01.05.00-32-W001/18</t>
  </si>
  <si>
    <t>CM Agropol Sp. z o.o.</t>
  </si>
  <si>
    <t>Wzrost konkurencyjności CM Agropol Sp. z o.o. dzięki wdrażaniu innowacyjnych rozwiązań technicznych</t>
  </si>
  <si>
    <t>RPZP.01.05.00-32-W012/19</t>
  </si>
  <si>
    <t>GOLD­MARK ANDRZEJ SAŁUDA</t>
  </si>
  <si>
    <t>RPZP.01.05.00-32-W013/19</t>
  </si>
  <si>
    <t>KOSCHEM KSEL-ADAMUS SPÓŁKA JAWNA</t>
  </si>
  <si>
    <t>Uruchomienie produkcji innowacyjnych opakowań przez firmę Koschem Ksel Adamus spółka jawna</t>
  </si>
  <si>
    <t>RPZP.01.05.00-32-W040/19</t>
  </si>
  <si>
    <t>Zakład Przemysłu Gumowego STARGUM Jan Wincenty Stankiewicz</t>
  </si>
  <si>
    <t>RPZP.01.05.00-32-W063/19</t>
  </si>
  <si>
    <t>Agro-Mach Sp. z o.o.</t>
  </si>
  <si>
    <t>Wzrost innowacyjności i konkurencyjności w Agro-Mach Sp. z o.o. przez wprowadzenie innowacyjnych metod przetwórstwa i przechowywania zboża</t>
  </si>
  <si>
    <t>RPZP.01.05.00-32-W011/19</t>
  </si>
  <si>
    <t>NEW DIGITAL REVOLUTION A. SZULIŃSKI, A. SNARSKI, J. MIELCARZEWICZ SPÓŁKA CYWILNA</t>
  </si>
  <si>
    <t>Zakup innowacyjnej linii technologicznej do zadruku na materiałach biodegradowalnych celem produkcji ekologicznych opakowań w firmie New Digital Revolution</t>
  </si>
  <si>
    <t>RPZP.01.05.00-32-W022/19</t>
  </si>
  <si>
    <t>FIRMA HANDLOWO-USŁUGOWA "C.M." MAREK CZAJA</t>
  </si>
  <si>
    <t>Wdrożenie innowacyjnej technologii wykonywania robót hydrotechnicznych</t>
  </si>
  <si>
    <t>RPZP.01.05.00-32-W019/19</t>
  </si>
  <si>
    <t>ZAKŁAD BUDOWY MASZYN MADREW ANDRZEJ BOBRYCKI</t>
  </si>
  <si>
    <t>Wdrożenie wyników pracy B+R w celu wprowadzenia na rynek spersonalizowanych linii do obróbki różnych gatunków drewna</t>
  </si>
  <si>
    <t>RPZP.01.05.00-32-W039/19</t>
  </si>
  <si>
    <t>FastPart Sp. z o.o.</t>
  </si>
  <si>
    <t>RPZP.01.05.00-32-W098/19</t>
  </si>
  <si>
    <t>“Szkło” Zakład Szklarski S.C. Krystyna Bańkowska - Jaz, Marek Jaz</t>
  </si>
  <si>
    <t>Wdrożenie innowacyjnej w skali światowej technologii produkcji szkła laminowanego z insertem przez przedsiębiorstwo SZKŁO Zakład Szklarski S.C. Krystyna Bańkowska - Jaz, Marek Jaz</t>
  </si>
  <si>
    <t>RPZP.01.05.00-32-W042/19</t>
  </si>
  <si>
    <t>PRO-WAM SPÓŁKA Z OGRANICZONĄ ODPOWIEDZIALNOŚCIĄ</t>
  </si>
  <si>
    <t>Wdrożenie wyników prac B+R w celu wprowadzenia do produkcji trwalszych i bezpieczniejszych cystern do transportu środków płynnych</t>
  </si>
  <si>
    <t>RPZP.01.05.00-32-W070/19</t>
  </si>
  <si>
    <t>VOIGT PROMOTION SPÓŁKA Z OGRANICZONĄ ODPOWIEDZIALNOŚCIĄ</t>
  </si>
  <si>
    <t>RPZP.01.05.00-32-W017/19</t>
  </si>
  <si>
    <t>PRD NOWOGARD SPÓŁKA AKCYJNA</t>
  </si>
  <si>
    <t>Zastosowanie innowacyjnych rozwiązań w produkcji mas mineralno-asfaltowych poprzez wdrożenie wyników prac badawczo-rozwojowych w Spółce PRD NOWOGARD SA</t>
  </si>
  <si>
    <t>RPZP.01.05.00-32-W057/19</t>
  </si>
  <si>
    <t>PLASTIKON S. C. JAROSŁAW SADOWSKI WALDEMAR SADOWSKI</t>
  </si>
  <si>
    <t>Wzrost innowacyjności firmy PLASTIKON w zakresie oferty usług i potencjału produkcyjnego poprzez inwestycję w innowacyjną linię produkcyjną do wytwarzania zaawansowanych technologicznie wyrobów metalowych i narzędzi dla przemysłu</t>
  </si>
  <si>
    <t>RPZP.01.05.00-32-W080/19</t>
  </si>
  <si>
    <t>ITS Spółka z ograniczoną odpowiedzialnością</t>
  </si>
  <si>
    <t>Wzrost konkurencyjności firmy ITS Sp. z o.o. poprzez wdrożenie innowacyjnych rozwiązań technologicznych w firmie</t>
  </si>
  <si>
    <t>RPZP.01.05.00-32-W115/19</t>
  </si>
  <si>
    <t>PPHU " BOMAR " MAREK BOGDANOWICZ</t>
  </si>
  <si>
    <t>Wdrożenie w firmie PPHU BOMAR Marek Bogdanowicz innowacji produktowych i procesowych opartych na wynikach własnych prac B+R</t>
  </si>
  <si>
    <t>RPZP.01.05.00-32-W026/19</t>
  </si>
  <si>
    <t>TOTEM KAMIŃSKI, SZULIŃSKI, SNARSKI, KAMIŃSKI SPÓŁKA JAWNA</t>
  </si>
  <si>
    <t>RPZP.01.05.00-32-W021/19</t>
  </si>
  <si>
    <t>Przedsiebiorstwo Produkcyjno-Handlowo-Usługowe "BAJGIEL" Jan Wodecki, Ewa Wodecka - Bordun Spółka Jawna</t>
  </si>
  <si>
    <t>RPZP.01.05.00-32-W038/19</t>
  </si>
  <si>
    <t>TORF SPÓŁKA Z OGRANICZONĄ ODPOWIEDZIALNOŚCIĄ</t>
  </si>
  <si>
    <t>Wdrożenie technologii produkcji innowacyjnych proekologicznych podłoży
do upraw roślin w firmie „Torf” Sp. z o.o.</t>
  </si>
  <si>
    <t>RPZP.01.05.00-32-W107/19</t>
  </si>
  <si>
    <t>PALUSZKIEWICZ KATARZYNA</t>
  </si>
  <si>
    <t>Innowacyjna produkcja sztućców i opakowań spożywczych z materiału biodegradowalnego Biograde® C9550</t>
  </si>
  <si>
    <t>RPZP.01.05.00-32-W054/19</t>
  </si>
  <si>
    <t>Przemysław Chłopecki Zakład Usługowy LASPOL</t>
  </si>
  <si>
    <t>Zastosowanie innowacji w usługach leśnych dzięki zakupowi technologicznie zaawansowanych maszyn leśnych</t>
  </si>
  <si>
    <t>RPZP.01.05.00-32-W087/19</t>
  </si>
  <si>
    <t xml:space="preserve">Wdrożenie innowacyjnej technologii w procesie produkcji suplementów diety przez Sanprobi Sp. z o.o. s.k. </t>
  </si>
  <si>
    <t>RPZP.01.05.00-32-W072/19</t>
  </si>
  <si>
    <t>ARFEN Polska Sp. z o.o.</t>
  </si>
  <si>
    <t>RPZP.01.05.00-32-W078/19</t>
  </si>
  <si>
    <t>MASS Sp. z o.o.</t>
  </si>
  <si>
    <t>Wdrożenie zrobotyzowanych technologii obróbki stali typu duplex i superduplex z wykorzystaniem integracji systemów informatycznych wg koncepcji „INDUSTRY 4.0” w celu uruchomienia produkcji systemów uzdatniania wody balastowej metodą ultrafiltracji na statkach morskich</t>
  </si>
  <si>
    <t>RPZP.01.05.00-32-W050/19</t>
  </si>
  <si>
    <t>RPZP.01.05.00-32-W018/19</t>
  </si>
  <si>
    <t>RPZP.01.05.00-32-W049/19</t>
  </si>
  <si>
    <t>TERMEX-FIBER SPÓŁKA Z OGRANICZONĄ ODPOWIEDZIALNOŚCIĄ</t>
  </si>
  <si>
    <t>Wzrost konkurencyjności firmy Termex-Fiber Sp. z o.o. poprzez wdrożenie innowacyjnych rozwiązań</t>
  </si>
  <si>
    <t>RPZP.01.05.00-32-W097/19</t>
  </si>
  <si>
    <t>Krzysztof Kwiatkowski Z.U.L JAWOR</t>
  </si>
  <si>
    <t>Zastosowanie innowacji w usługach leśnych dzięki zakupowi technologicznie zaawansowanej maszyny leśnej</t>
  </si>
  <si>
    <t>RPZP.01.05.00-32-W041/19</t>
  </si>
  <si>
    <t>LASLAND SPÓŁKA Z OGRANICZONĄ ODPOWIEDZIALNOSCIĄ</t>
  </si>
  <si>
    <t>RPZP.01.05.00-32-W106/19</t>
  </si>
  <si>
    <t>WASCOVILLA S.C. ANETA WASYLEW, ADAM WASYLEW</t>
  </si>
  <si>
    <t>Wprowadzenie nowatorskich produktów i procesów technologicznych w celu podniesienia poziomu innowacyjności i konkurencyjności WASCOVILLA S.C. na rynku krajowym i międzynarodowym</t>
  </si>
  <si>
    <t>RPZP.01.05.00-32-W027/19</t>
  </si>
  <si>
    <t>CLOWN POLSKA SPÓŁKA Z OGRANICZONĄ ODPOWIEDZIALNOŚCIĄ</t>
  </si>
  <si>
    <t>Dywersyfikacja działalności firmy Clown Polska Sp. z o.o. poprzez uruchomienie produkcji innowacyjnych kosmetyków dla dzieci</t>
  </si>
  <si>
    <t>RPZP.01.05.00-32-W104/19</t>
  </si>
  <si>
    <t>PRZEDSIĘBIORSTWO PRODUKCYJNO HANDLOWE "SAS" HENRYK SADOCHA, JANUSZ WIŚNIEWSKI SP.J</t>
  </si>
  <si>
    <t>RPZP.01.05.00-32-W067/19</t>
  </si>
  <si>
    <t>Rozwój oraz wzrost konkurencyjności firmy „Żar-Wik” Sp. z o.o. poprzez wdrożenie innowacji procesowej i produktowej</t>
  </si>
  <si>
    <t>RPZP.01.05.00-32-W004/19</t>
  </si>
  <si>
    <t>Zakład Konstrukcji Stalowych "ALMET" Spółka z ograniczoną odpowiedzialnością</t>
  </si>
  <si>
    <t>RPZP.01.05.00-32-W093/19</t>
  </si>
  <si>
    <t>KORPAX Jacek Wikierski</t>
  </si>
  <si>
    <t>RPZP.01.05.00-32-W111/19</t>
  </si>
  <si>
    <t>PRZEDSIĘBIORSTWO HANDLOWO USŁUGOWE „PLON” GABRIELA I JERZY KOROZA</t>
  </si>
  <si>
    <t>RPZP.01.05.00-32-W105/19</t>
  </si>
  <si>
    <t>RPZP.01.05.00-32-W082/19</t>
  </si>
  <si>
    <t>DOM FINANSE SPÓŁKA Z OGRANICZONĄ ODPOWIEDZIALNOŚCIĄ</t>
  </si>
  <si>
    <t>Stworzenie innowacyjnych narzędzi w postaci programów informatycznych do wspomagania pracy z projektami w organizacjach</t>
  </si>
  <si>
    <t>RPZP.01.05.00-32-W091/19</t>
  </si>
  <si>
    <t>Suma:</t>
  </si>
  <si>
    <t>Moduły sztucznej inteligencji w oprogramowaniu zarządzającym parkiem maszynowym.
Inwestycja w rozwój potencjału technicznego przedsiębiorstwa Arso Serwis P.U.</t>
  </si>
  <si>
    <t>Inwestycja przedsiębiorstwa Gold-Mark Andrzej Sałuda w celu wdrożenia innowacji produktowych i procesowych w produkcji metalowych placów zabaw</t>
  </si>
  <si>
    <t>Wdrożenie technologii produkcji innowacyjnych proekologicznych podłoży
do upraw roślin w firmie Lasland Sp. z o.o.</t>
  </si>
  <si>
    <t>„GP” SPÓŁKA Z OGRANICZONĄ ODPOWIEDZIALNOŚCIĄ</t>
  </si>
  <si>
    <t>ARTURS CONSTRUCTIONS SPÓŁKA Z OGRANICZONĄ ODPOWIEDZIALNOSCIĄ</t>
  </si>
  <si>
    <t>Nowatorskie zastosowanie technologii lutowania indukcyjnego w innowacyjnym procesie seryjnej regeneracji frezów piłkowo - tarczowych TCT w oparciu o własne prace badawcze firmy Green</t>
  </si>
  <si>
    <t>Wdrożenie innowacyjnych rozwiązań produkcyjnych w przedsiębiorstwie PIGMENT SPÓŁKA JAWNA R. BIELAK I. BIELAK</t>
  </si>
  <si>
    <t>Wdrożenie produkcji innowacyjnej Tymczasowej Bariery Ochronnej T1/W1 jako systemu Techniki Bezpieczeństwa Ruchu Drogowego</t>
  </si>
  <si>
    <t>Wdrożenie wyników prac badawczych i wprowadzenie nowego produktu na rynek: kopert/opakowań o podwyższonej trwałości, 3 taśmowych, dedykowanych dla rynku e-commerce w oparciu o zero-emisyjny, zautomatyzowany system odbioru i pakowania produktu</t>
  </si>
  <si>
    <t>Zaawansowane technologie produkcyjne kluczem do rozwoju przedsiębiorstwa</t>
  </si>
  <si>
    <t xml:space="preserve">Wdrożenie w firmie Serwach innowacyjnej technologii produkcji opakowań sklejanych wielopunktowo z zastosowaniem wysokiej jakości nadruku cyfrowego celem oferowania produktów na rynkach europejskich </t>
  </si>
  <si>
    <t>Zakup innowacyjnej linii technologicznej do produkcji kwalifikowanego innowacyjnego materiału siewnego</t>
  </si>
  <si>
    <t>Produkcja opakowań z tworzyw odzyskanych o ograniczonej migracji metodą wtryskową</t>
  </si>
  <si>
    <t>Wdrożenie innowacyjnych technologii obróbki stali w zakładzie produkcyjnym TRAILER-TECH Sp. z o.o. w celu uruchomienia produkcji nowego i udoskonalonego asortymentu</t>
  </si>
  <si>
    <t>Zwiększenie konkurencyjności firmy Volcano Sp. z o.o., Sp.k poprzez wdrożenie nowych innowacyjnych rozwiązań</t>
  </si>
  <si>
    <t>Wdrożenie produkcji ulepszonych granulatów EPDM na bazie pozagatunkowego kauczuku EPDM przez Zakład Przemysłu Gumowego STARGUM w Stargardzie</t>
  </si>
  <si>
    <t>Wprowadzenie innowacji produktowych oraz procesowej jako inwestycje wspierające rozwój regionalnych oraz inteligentnych specjalizacji w Fast Part Sp. z o.o. w Szczecinie</t>
  </si>
  <si>
    <t>Budowa przez firmę Voigt Promotion Sp. z o.o. w Policach centrum produkcyjnego paneli w ramach aluminiowych o innowacyjnym charakterze użytkowo-dekoracyjnym z rozszerzoną elastyczną funkcjonalnością i wysoką estetyką wykonania w wyniku zastosowania autorskich rozwiązań designerskich i konstrukcyjnych</t>
  </si>
  <si>
    <t>Nowe technologie druku offset'owego w firmie Totem kluczem do wprowadzenia innowacyjnych opakowań przyjaznych środowisku</t>
  </si>
  <si>
    <t>Uruchomienie produkcji schłodzonych i mrożonych wyrobów piekarniczych w oparciu o innowacyjną technikę chłodniczą, wspomaganą energią odnawialną</t>
  </si>
  <si>
    <t>Opracowanie technologii i uruchomienie produkcji innowacyjnych - w skali światowej - dwuwarstwowych, antybakteryjnych płyt ochronnych oraz narożników systemowych z domieszką jonów srebra i wykorzystaniem materiałów pochodzących z recyclingu</t>
  </si>
  <si>
    <t>Budowa przez firmę HURTOSTAL 2 w  Szczecinie PRODUKCYJNO-USŁUGOWEGO CENTRUM OBRÓBKI WIELKOGABARYTOWYCH KONSTRUKCJI STALOWYCH O PODWYŻSZONYCH PARAMETRACH JAKOŚCIOWYCH</t>
  </si>
  <si>
    <t>Wdrożenie innowacyjnej technologii pali wkręcanych</t>
  </si>
  <si>
    <t>Wdrożenie innowacji procesowej w I etapie produkcji palet, poprzez zakup linii do przecierania drewna w Przedsiębiorstwie Produkcyjno-Handlowym „SAS” H. Sadocha, J. Wiśniewski SP.J w Wapnicy</t>
  </si>
  <si>
    <t>Podniesienie konkurencyjności ZKS-ALMET Sp. z o. o. poprzez wdrożenie nowej technologii do produkcji nowych innowacyjnych produktów stalowych oraz świadczenia innowacyjnych usług obróbki metali</t>
  </si>
  <si>
    <t>Wzrost konkurencji przedsiębiorstwa na rynku europejskim poprzez wprowadzenie nowego produktu</t>
  </si>
  <si>
    <t>Budowa innowacyjnej giełdy wystawienniczo – ogrodniczej „Palmiarnia” w Koszalinie</t>
  </si>
  <si>
    <t>Profirma - funkcjonalne narzędzie do monitorowania finansów firmy</t>
  </si>
  <si>
    <t>SAS SP. Z O.O.</t>
  </si>
  <si>
    <t>SANPROBI SPÓŁKA Z OGRANICZONĄ ODPOWIEDZIALNOSCIĄ SPÓŁKA KOMANDYTOWA</t>
  </si>
  <si>
    <t>HURTOSTAL 2 SPÓŁKA Z OGRANICZONĄ ODPOWIEDZIALNOSCIĄ</t>
  </si>
  <si>
    <t>Żar-Wik Spółka z ograniczoną odpowiedzialnością</t>
  </si>
  <si>
    <t>TWOJE FINANSOWE CENTRUM SP. Z O.O. SPÓŁKA KOMANDYTOWA</t>
  </si>
  <si>
    <t>Wartość całkowita projektu [zł]</t>
  </si>
  <si>
    <t xml:space="preserve">Status wniosku </t>
  </si>
  <si>
    <t>Projekt nie uzyskał dofinansowania ze względu na niewystarczającą wysokość środków w naborze.</t>
  </si>
  <si>
    <t>Dofinansowany Uchwałą nr 1216/19 z dnia 9 lipca 2019 r.</t>
  </si>
  <si>
    <t>Całkowita kwota
wydatków
kwalifikowalnych
[zł]</t>
  </si>
  <si>
    <t>Dofinansowanie [zł]</t>
  </si>
  <si>
    <t xml:space="preserve">Projekt nie uzyskał dofinansowania ze względu na niewystarczającą wysokość środków w naborze. </t>
  </si>
  <si>
    <t>Rezygnacja z dofinansowania przed podpisaniem umowy</t>
  </si>
  <si>
    <t xml:space="preserve"> Rezygnacja z dofinansowania przed podpisaniem umowy</t>
  </si>
  <si>
    <t xml:space="preserve">
LISTA PROJEKTÓW, KTÓRE SPEŁNIŁY KRYTERIA WYBORU PROJEKTÓW I UZYSKAŁY KOLEJNO NAJWIĘKSZĄ LICZBĘ PUNKTÓW 
</t>
  </si>
  <si>
    <t>Dofinansowany Uchwałą nr  2189 /19 z dnia 17 grudnia 2019 r.</t>
  </si>
  <si>
    <t>Dofinansowany Uchwałą nr 584/20 z dnia 22 kwietnia 2020 r.</t>
  </si>
  <si>
    <t>Umowa rozwiązana.</t>
  </si>
  <si>
    <t>Rezygnacja.</t>
  </si>
  <si>
    <t>Dofinansowany Uchwałą nr 1442/20        
z dnia 28 października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</si>
</sst>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3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zcionka tekstu podstawowego"/>
      <charset val="238"/>
    </font>
  </fonts>
  <fills count="4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4" fillId="0" borderId="0"/>
    <xf numFmtId="0" fontId="17" fillId="11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15" applyNumberFormat="0" applyAlignment="0" applyProtection="0"/>
    <xf numFmtId="0" fontId="21" fillId="15" borderId="16" applyNumberFormat="0" applyAlignment="0" applyProtection="0"/>
    <xf numFmtId="0" fontId="22" fillId="15" borderId="15" applyNumberFormat="0" applyAlignment="0" applyProtection="0"/>
    <xf numFmtId="0" fontId="23" fillId="0" borderId="17" applyNumberFormat="0" applyFill="0" applyAlignment="0" applyProtection="0"/>
    <xf numFmtId="0" fontId="24" fillId="16" borderId="18" applyNumberFormat="0" applyAlignment="0" applyProtection="0"/>
    <xf numFmtId="0" fontId="25" fillId="0" borderId="0" applyNumberFormat="0" applyFill="0" applyBorder="0" applyAlignment="0" applyProtection="0"/>
    <xf numFmtId="0" fontId="4" fillId="17" borderId="19" applyNumberFormat="0" applyFont="0" applyAlignment="0" applyProtection="0"/>
    <xf numFmtId="0" fontId="26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2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12" borderId="0" applyNumberFormat="0" applyBorder="0" applyAlignment="0" applyProtection="0"/>
    <xf numFmtId="0" fontId="5" fillId="0" borderId="0"/>
    <xf numFmtId="0" fontId="9" fillId="0" borderId="0"/>
    <xf numFmtId="44" fontId="2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31" fillId="0" borderId="0"/>
    <xf numFmtId="0" fontId="9" fillId="0" borderId="0"/>
    <xf numFmtId="0" fontId="31" fillId="0" borderId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5" fillId="0" borderId="0"/>
    <xf numFmtId="0" fontId="34" fillId="0" borderId="0"/>
    <xf numFmtId="0" fontId="34" fillId="0" borderId="0"/>
    <xf numFmtId="0" fontId="9" fillId="0" borderId="0"/>
    <xf numFmtId="44" fontId="30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17" borderId="1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0" fontId="4" fillId="0" borderId="0"/>
    <xf numFmtId="0" fontId="4" fillId="17" borderId="1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34" fillId="0" borderId="0"/>
    <xf numFmtId="43" fontId="30" fillId="0" borderId="0" applyFont="0" applyFill="0" applyBorder="0" applyAlignment="0" applyProtection="0"/>
    <xf numFmtId="0" fontId="9" fillId="0" borderId="0"/>
    <xf numFmtId="0" fontId="35" fillId="0" borderId="0"/>
    <xf numFmtId="0" fontId="4" fillId="0" borderId="0"/>
    <xf numFmtId="44" fontId="4" fillId="0" borderId="0" applyFont="0" applyFill="0" applyBorder="0" applyAlignment="0" applyProtection="0"/>
    <xf numFmtId="0" fontId="30" fillId="0" borderId="0"/>
    <xf numFmtId="0" fontId="36" fillId="0" borderId="0" applyNumberFormat="0" applyFill="0" applyBorder="0" applyAlignment="0" applyProtection="0"/>
    <xf numFmtId="0" fontId="28" fillId="12" borderId="0" applyNumberFormat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6" fillId="0" borderId="0" xfId="3" applyFont="1" applyFill="1" applyBorder="1"/>
    <xf numFmtId="0" fontId="0" fillId="4" borderId="0" xfId="0" applyFill="1" applyBorder="1" applyAlignment="1">
      <alignment horizontal="center" vertical="center" wrapText="1"/>
    </xf>
    <xf numFmtId="0" fontId="8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9" fontId="1" fillId="6" borderId="9" xfId="0" applyNumberFormat="1" applyFont="1" applyFill="1" applyBorder="1" applyAlignment="1">
      <alignment horizontal="center" vertical="center" wrapText="1"/>
    </xf>
    <xf numFmtId="1" fontId="1" fillId="6" borderId="9" xfId="0" applyNumberFormat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1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1" xfId="0" applyNumberForma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10" fontId="0" fillId="9" borderId="1" xfId="0" applyNumberFormat="1" applyFill="1" applyBorder="1" applyAlignment="1">
      <alignment horizontal="left" vertical="center" wrapText="1"/>
    </xf>
    <xf numFmtId="10" fontId="0" fillId="0" borderId="1" xfId="7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0" fillId="9" borderId="1" xfId="0" applyNumberFormat="1" applyFill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3" fontId="11" fillId="0" borderId="1" xfId="1" applyFont="1" applyFill="1" applyBorder="1" applyAlignment="1">
      <alignment horizontal="left" vertical="center" wrapText="1"/>
    </xf>
    <xf numFmtId="43" fontId="11" fillId="9" borderId="1" xfId="1" applyFont="1" applyFill="1" applyBorder="1" applyAlignment="1">
      <alignment horizontal="left" vertical="center" wrapText="1"/>
    </xf>
    <xf numFmtId="43" fontId="11" fillId="9" borderId="2" xfId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4" fontId="0" fillId="9" borderId="1" xfId="0" applyNumberFormat="1" applyFill="1" applyBorder="1" applyAlignment="1">
      <alignment horizontal="left" vertical="center" wrapText="1"/>
    </xf>
    <xf numFmtId="4" fontId="0" fillId="9" borderId="1" xfId="0" applyNumberFormat="1" applyFill="1" applyBorder="1" applyAlignment="1">
      <alignment horizontal="center" vertical="center" wrapText="1"/>
    </xf>
    <xf numFmtId="4" fontId="0" fillId="10" borderId="0" xfId="0" applyNumberFormat="1" applyFill="1" applyAlignment="1">
      <alignment horizontal="center" vertical="center" wrapText="1"/>
    </xf>
    <xf numFmtId="4" fontId="0" fillId="10" borderId="0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0" fontId="0" fillId="3" borderId="1" xfId="0" applyNumberForma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10" fontId="12" fillId="3" borderId="1" xfId="0" applyNumberFormat="1" applyFont="1" applyFill="1" applyBorder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10" fontId="0" fillId="3" borderId="11" xfId="0" applyNumberFormat="1" applyFill="1" applyBorder="1" applyAlignment="1">
      <alignment horizontal="left" vertical="center" wrapText="1"/>
    </xf>
    <xf numFmtId="4" fontId="0" fillId="3" borderId="11" xfId="0" applyNumberFormat="1" applyFill="1" applyBorder="1" applyAlignment="1">
      <alignment horizontal="right" vertical="center" wrapText="1"/>
    </xf>
    <xf numFmtId="43" fontId="11" fillId="3" borderId="2" xfId="1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6" borderId="6" xfId="5" applyFont="1" applyFill="1" applyBorder="1" applyAlignment="1">
      <alignment horizontal="left" vertical="center" wrapText="1"/>
    </xf>
    <xf numFmtId="0" fontId="10" fillId="6" borderId="0" xfId="5" applyFont="1" applyFill="1" applyBorder="1" applyAlignment="1">
      <alignment horizontal="left" vertical="center" wrapText="1"/>
    </xf>
    <xf numFmtId="0" fontId="10" fillId="6" borderId="7" xfId="5" applyFont="1" applyFill="1" applyBorder="1" applyAlignment="1">
      <alignment horizontal="left" vertical="center" wrapText="1"/>
    </xf>
    <xf numFmtId="0" fontId="10" fillId="6" borderId="3" xfId="5" applyFont="1" applyFill="1" applyBorder="1" applyAlignment="1">
      <alignment horizontal="left" vertical="top" wrapText="1"/>
    </xf>
    <xf numFmtId="0" fontId="10" fillId="6" borderId="4" xfId="5" applyFont="1" applyFill="1" applyBorder="1" applyAlignment="1">
      <alignment horizontal="left" vertical="top" wrapText="1"/>
    </xf>
    <xf numFmtId="0" fontId="10" fillId="6" borderId="5" xfId="5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1" borderId="1" xfId="0" applyFont="1" applyFill="1" applyBorder="1" applyAlignment="1">
      <alignment horizontal="left" vertical="center" wrapText="1"/>
    </xf>
  </cellXfs>
  <cellStyles count="118">
    <cellStyle name="20% - akcent 1 2" xfId="28"/>
    <cellStyle name="20% - akcent 1 2 2" xfId="77"/>
    <cellStyle name="20% - akcent 1 2 3" xfId="95"/>
    <cellStyle name="20% - akcent 2 2" xfId="32"/>
    <cellStyle name="20% - akcent 2 2 2" xfId="79"/>
    <cellStyle name="20% - akcent 2 2 3" xfId="97"/>
    <cellStyle name="20% - akcent 3 2" xfId="36"/>
    <cellStyle name="20% - akcent 3 2 2" xfId="81"/>
    <cellStyle name="20% - akcent 3 2 3" xfId="99"/>
    <cellStyle name="20% - akcent 4 2" xfId="40"/>
    <cellStyle name="20% - akcent 4 2 2" xfId="83"/>
    <cellStyle name="20% - akcent 4 2 3" xfId="101"/>
    <cellStyle name="20% - akcent 5 2" xfId="44"/>
    <cellStyle name="20% - akcent 5 2 2" xfId="85"/>
    <cellStyle name="20% - akcent 5 2 3" xfId="103"/>
    <cellStyle name="20% - akcent 6 2" xfId="48"/>
    <cellStyle name="20% - akcent 6 2 2" xfId="87"/>
    <cellStyle name="20% - akcent 6 2 3" xfId="105"/>
    <cellStyle name="40% - akcent 1 2" xfId="29"/>
    <cellStyle name="40% - akcent 1 2 2" xfId="78"/>
    <cellStyle name="40% - akcent 1 2 3" xfId="96"/>
    <cellStyle name="40% - akcent 2 2" xfId="33"/>
    <cellStyle name="40% - akcent 2 2 2" xfId="80"/>
    <cellStyle name="40% - akcent 2 2 3" xfId="98"/>
    <cellStyle name="40% - akcent 3 2" xfId="37"/>
    <cellStyle name="40% - akcent 3 2 2" xfId="82"/>
    <cellStyle name="40% - akcent 3 2 3" xfId="100"/>
    <cellStyle name="40% - akcent 4 2" xfId="41"/>
    <cellStyle name="40% - akcent 4 2 2" xfId="84"/>
    <cellStyle name="40% - akcent 4 2 3" xfId="102"/>
    <cellStyle name="40% - akcent 5 2" xfId="45"/>
    <cellStyle name="40% - akcent 5 2 2" xfId="86"/>
    <cellStyle name="40% - akcent 5 2 3" xfId="104"/>
    <cellStyle name="40% - akcent 6 2" xfId="49"/>
    <cellStyle name="40% - akcent 6 2 2" xfId="88"/>
    <cellStyle name="40% - akcent 6 2 3" xfId="106"/>
    <cellStyle name="60% - akcent 1 2" xfId="30"/>
    <cellStyle name="60% - akcent 2 2" xfId="34"/>
    <cellStyle name="60% - akcent 3 2" xfId="38"/>
    <cellStyle name="60% - akcent 4 2" xfId="42"/>
    <cellStyle name="60% - akcent 5 2" xfId="46"/>
    <cellStyle name="60% - akcent 6 2" xfId="50"/>
    <cellStyle name="Akcent 1 2" xfId="27"/>
    <cellStyle name="Akcent 2 2" xfId="31"/>
    <cellStyle name="Akcent 3 2" xfId="35"/>
    <cellStyle name="Akcent 4 2" xfId="39"/>
    <cellStyle name="Akcent 5 2" xfId="43"/>
    <cellStyle name="Akcent 6 2" xfId="47"/>
    <cellStyle name="Dane wejściowe 2" xfId="18"/>
    <cellStyle name="Dane wyjściowe 2" xfId="19"/>
    <cellStyle name="Dobre 2" xfId="11"/>
    <cellStyle name="Dziesiętny" xfId="1" builtinId="3"/>
    <cellStyle name="Dziesiętny 2" xfId="3"/>
    <cellStyle name="Dziesiętny 3" xfId="110"/>
    <cellStyle name="Hiperłącze 2" xfId="64"/>
    <cellStyle name="Hiperłącze 3" xfId="63"/>
    <cellStyle name="Hiperłącze 4" xfId="116"/>
    <cellStyle name="Komórka połączona 2" xfId="21"/>
    <cellStyle name="Komórka zaznaczona 2" xfId="22"/>
    <cellStyle name="Nagłówek 1 2" xfId="12"/>
    <cellStyle name="Nagłówek 2 2" xfId="13"/>
    <cellStyle name="Nagłówek 3 2" xfId="14"/>
    <cellStyle name="Nagłówek 4 2" xfId="15"/>
    <cellStyle name="Neutralne 2" xfId="17"/>
    <cellStyle name="Normalny" xfId="0" builtinId="0"/>
    <cellStyle name="Normalny 10" xfId="113"/>
    <cellStyle name="Normalny 2" xfId="2"/>
    <cellStyle name="Normalny 2 2" xfId="5"/>
    <cellStyle name="Normalny 2 2 2" xfId="65"/>
    <cellStyle name="Normalny 2 2 3" xfId="111"/>
    <cellStyle name="Normalny 2 3" xfId="52"/>
    <cellStyle name="Normalny 2 3 2" xfId="55"/>
    <cellStyle name="Normalny 2 4" xfId="58"/>
    <cellStyle name="Normalny 2 4 2" xfId="115"/>
    <cellStyle name="Normalny 2 4 3" xfId="112"/>
    <cellStyle name="Normalny 2 5" xfId="62"/>
    <cellStyle name="Normalny 3" xfId="4"/>
    <cellStyle name="Normalny 3 2" xfId="10"/>
    <cellStyle name="Normalny 3 2 2" xfId="66"/>
    <cellStyle name="Normalny 3 2 2 2" xfId="108"/>
    <cellStyle name="Normalny 3 2 2 3" xfId="75"/>
    <cellStyle name="Normalny 3 2 3" xfId="93"/>
    <cellStyle name="Normalny 3 3" xfId="69"/>
    <cellStyle name="Normalny 4" xfId="9"/>
    <cellStyle name="Normalny 4 2" xfId="61"/>
    <cellStyle name="Normalny 4 3" xfId="60"/>
    <cellStyle name="Normalny 5" xfId="53"/>
    <cellStyle name="Normalny 5 2" xfId="59"/>
    <cellStyle name="Normalny 5 3" xfId="67"/>
    <cellStyle name="Normalny 6" xfId="56"/>
    <cellStyle name="Normalny 6 2" xfId="68"/>
    <cellStyle name="Normalny 6 2 2" xfId="109"/>
    <cellStyle name="Normalny 6 2 3" xfId="90"/>
    <cellStyle name="Normalny 6 3" xfId="71"/>
    <cellStyle name="Normalny 7" xfId="57"/>
    <cellStyle name="Normalny 7 2" xfId="91"/>
    <cellStyle name="Normalny 7 3" xfId="73"/>
    <cellStyle name="Normalny 8" xfId="74"/>
    <cellStyle name="Normalny 9" xfId="92"/>
    <cellStyle name="Obliczenia 2" xfId="20"/>
    <cellStyle name="Procentowy" xfId="7" builtinId="5"/>
    <cellStyle name="Procentowy 2" xfId="6"/>
    <cellStyle name="Suma 2" xfId="26"/>
    <cellStyle name="Tekst objaśnienia 2" xfId="25"/>
    <cellStyle name="Tekst ostrzeżenia 2" xfId="23"/>
    <cellStyle name="Tytuł" xfId="8" builtinId="15" customBuiltin="1"/>
    <cellStyle name="Uwaga 2" xfId="24"/>
    <cellStyle name="Uwaga 2 2" xfId="76"/>
    <cellStyle name="Uwaga 2 3" xfId="94"/>
    <cellStyle name="Walutowy 2" xfId="54"/>
    <cellStyle name="Walutowy 3" xfId="72"/>
    <cellStyle name="Walutowy 4" xfId="89"/>
    <cellStyle name="Walutowy 5" xfId="107"/>
    <cellStyle name="Walutowy 6" xfId="70"/>
    <cellStyle name="Walutowy 7" xfId="114"/>
    <cellStyle name="Złe 2" xfId="16"/>
    <cellStyle name="Złe 2 2" xfId="117"/>
    <cellStyle name="Złe 3" xfId="51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00FF"/>
      <color rgb="FFFF99FF"/>
      <color rgb="FFCC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1214437</xdr:colOff>
      <xdr:row>0</xdr:row>
      <xdr:rowOff>1</xdr:rowOff>
    </xdr:from>
    <xdr:to>
      <xdr:col>7</xdr:col>
      <xdr:colOff>1583531</xdr:colOff>
      <xdr:row>0</xdr:row>
      <xdr:rowOff>1345407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781" y="523876"/>
          <a:ext cx="11322844" cy="13454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309"/>
  <sheetViews>
    <sheetView tabSelected="1" view="pageBreakPreview" topLeftCell="A79" zoomScale="55" zoomScaleNormal="80" zoomScaleSheetLayoutView="55" zoomScalePageLayoutView="55" workbookViewId="0">
      <selection activeCell="I73" sqref="I73"/>
    </sheetView>
  </sheetViews>
  <sheetFormatPr defaultColWidth="9.140625" defaultRowHeight="15"/>
  <cols>
    <col min="1" max="1" width="5.85546875" style="1" customWidth="1"/>
    <col min="2" max="2" width="35.42578125" style="1" customWidth="1"/>
    <col min="3" max="3" width="52.85546875" style="24" customWidth="1"/>
    <col min="4" max="4" width="27.140625" style="1" customWidth="1"/>
    <col min="5" max="6" width="27.140625" style="9" customWidth="1"/>
    <col min="7" max="8" width="30" style="1" customWidth="1"/>
    <col min="9" max="9" width="28.140625" style="1" customWidth="1"/>
    <col min="10" max="11" width="14.85546875" style="1" hidden="1" customWidth="1"/>
    <col min="12" max="13" width="15.5703125" style="4" hidden="1" customWidth="1"/>
    <col min="14" max="14" width="15.5703125" style="1" hidden="1" customWidth="1"/>
    <col min="15" max="15" width="15.5703125" style="4" hidden="1" customWidth="1"/>
    <col min="16" max="16" width="14" style="2" hidden="1" customWidth="1"/>
    <col min="17" max="17" width="14" style="8" hidden="1" customWidth="1"/>
    <col min="18" max="18" width="16.140625" style="1" hidden="1" customWidth="1"/>
    <col min="19" max="19" width="9.140625" style="4" hidden="1" customWidth="1"/>
    <col min="20" max="20" width="9.140625" style="2" hidden="1" customWidth="1"/>
    <col min="21" max="21" width="14" style="8" hidden="1" customWidth="1"/>
    <col min="22" max="22" width="9.140625" style="1" hidden="1" customWidth="1"/>
    <col min="23" max="23" width="9.140625" style="4" hidden="1" customWidth="1"/>
    <col min="24" max="24" width="9.140625" style="2" hidden="1" customWidth="1"/>
    <col min="25" max="25" width="14" style="8" hidden="1" customWidth="1"/>
    <col min="26" max="26" width="9.140625" style="1" hidden="1" customWidth="1"/>
    <col min="27" max="27" width="9.140625" style="4" hidden="1" customWidth="1"/>
    <col min="28" max="28" width="9.140625" style="2" hidden="1" customWidth="1"/>
    <col min="29" max="29" width="14" style="8" hidden="1" customWidth="1"/>
    <col min="30" max="30" width="15.140625" style="1" hidden="1" customWidth="1"/>
    <col min="31" max="31" width="14.42578125" style="4" hidden="1" customWidth="1"/>
    <col min="32" max="32" width="12.42578125" style="2" hidden="1" customWidth="1"/>
    <col min="33" max="33" width="14" style="8" hidden="1" customWidth="1"/>
    <col min="34" max="36" width="12.42578125" style="5" hidden="1" customWidth="1"/>
    <col min="37" max="37" width="12.42578125" style="1" hidden="1" customWidth="1"/>
    <col min="38" max="38" width="36" style="1" customWidth="1"/>
    <col min="39" max="40" width="19.140625" style="1" customWidth="1"/>
    <col min="41" max="41" width="24" style="1" customWidth="1"/>
    <col min="42" max="16384" width="9.140625" style="1"/>
  </cols>
  <sheetData>
    <row r="1" spans="1:41" ht="115.5" customHeight="1">
      <c r="A1" s="102"/>
      <c r="B1" s="102"/>
      <c r="C1" s="102"/>
      <c r="D1" s="102"/>
      <c r="E1" s="102"/>
      <c r="F1" s="102"/>
      <c r="G1" s="102"/>
      <c r="H1" s="102"/>
      <c r="I1" s="102"/>
      <c r="AM1" s="48"/>
      <c r="AN1" s="48"/>
      <c r="AO1" s="49"/>
    </row>
    <row r="2" spans="1:41" ht="46.5" customHeight="1">
      <c r="A2" s="106" t="s">
        <v>299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8"/>
      <c r="AM2" s="48"/>
      <c r="AN2" s="48"/>
      <c r="AO2" s="48"/>
    </row>
    <row r="3" spans="1:41">
      <c r="A3" s="27"/>
      <c r="B3" s="25"/>
      <c r="C3" s="26"/>
      <c r="D3" s="26"/>
      <c r="E3" s="26"/>
      <c r="F3" s="26"/>
      <c r="G3" s="26"/>
      <c r="H3" s="26"/>
      <c r="I3" s="26"/>
      <c r="J3" s="28"/>
      <c r="K3" s="28"/>
      <c r="L3" s="29"/>
      <c r="M3" s="29"/>
      <c r="N3" s="28"/>
      <c r="O3" s="29"/>
      <c r="P3" s="26"/>
      <c r="Q3" s="26"/>
      <c r="R3" s="28"/>
      <c r="S3" s="29"/>
      <c r="T3" s="26"/>
      <c r="U3" s="26"/>
      <c r="V3" s="28"/>
      <c r="W3" s="29"/>
      <c r="X3" s="26"/>
      <c r="Y3" s="26"/>
      <c r="Z3" s="28"/>
      <c r="AA3" s="29"/>
      <c r="AB3" s="26"/>
      <c r="AC3" s="26"/>
      <c r="AD3" s="28"/>
      <c r="AE3" s="29"/>
      <c r="AF3" s="26"/>
      <c r="AG3" s="26"/>
      <c r="AH3" s="28"/>
      <c r="AI3" s="28"/>
      <c r="AJ3" s="28"/>
      <c r="AK3" s="28"/>
      <c r="AL3" s="30"/>
      <c r="AM3" s="48"/>
      <c r="AN3" s="48"/>
      <c r="AO3" s="48"/>
    </row>
    <row r="4" spans="1:41" ht="15.75" customHeight="1">
      <c r="A4" s="103" t="s">
        <v>59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5"/>
      <c r="AM4" s="48"/>
      <c r="AN4" s="48"/>
      <c r="AO4" s="50"/>
    </row>
    <row r="5" spans="1:41" ht="15" customHeight="1">
      <c r="A5" s="103" t="s">
        <v>58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5"/>
      <c r="AM5" s="48"/>
      <c r="AN5" s="48"/>
      <c r="AO5" s="49"/>
    </row>
    <row r="6" spans="1:41" s="9" customFormat="1" ht="41.25" customHeight="1">
      <c r="A6" s="103" t="s">
        <v>60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5"/>
      <c r="AM6" s="48"/>
      <c r="AN6" s="48"/>
      <c r="AO6" s="49"/>
    </row>
    <row r="7" spans="1:41" s="7" customFormat="1" ht="18.75" customHeight="1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 t="s">
        <v>36</v>
      </c>
      <c r="M7" s="32"/>
      <c r="N7" s="33">
        <v>0.4</v>
      </c>
      <c r="O7" s="32">
        <v>16</v>
      </c>
      <c r="P7" s="32">
        <f>O7*N7</f>
        <v>6.4</v>
      </c>
      <c r="Q7" s="32"/>
      <c r="R7" s="32" t="s">
        <v>37</v>
      </c>
      <c r="S7" s="34">
        <v>20</v>
      </c>
      <c r="T7" s="32">
        <f>S7*N7</f>
        <v>8</v>
      </c>
      <c r="U7" s="32"/>
      <c r="V7" s="32" t="s">
        <v>38</v>
      </c>
      <c r="W7" s="32">
        <v>36</v>
      </c>
      <c r="X7" s="32">
        <f>N7*W7</f>
        <v>14.4</v>
      </c>
      <c r="Y7" s="32"/>
      <c r="Z7" s="32" t="s">
        <v>39</v>
      </c>
      <c r="AA7" s="32">
        <v>15</v>
      </c>
      <c r="AB7" s="32">
        <f>AA7*N7</f>
        <v>6</v>
      </c>
      <c r="AC7" s="32"/>
      <c r="AD7" s="32" t="s">
        <v>40</v>
      </c>
      <c r="AE7" s="32">
        <v>12</v>
      </c>
      <c r="AF7" s="32">
        <f>AE7*N7</f>
        <v>4.8000000000000007</v>
      </c>
      <c r="AG7" s="32"/>
      <c r="AH7" s="32"/>
      <c r="AI7" s="32"/>
      <c r="AJ7" s="32"/>
      <c r="AK7" s="32"/>
      <c r="AL7" s="35"/>
      <c r="AO7" s="47"/>
    </row>
    <row r="8" spans="1:41" s="2" customFormat="1" ht="45" customHeight="1">
      <c r="A8" s="101" t="s">
        <v>3</v>
      </c>
      <c r="B8" s="101" t="s">
        <v>1</v>
      </c>
      <c r="C8" s="101" t="s">
        <v>2</v>
      </c>
      <c r="D8" s="101" t="s">
        <v>0</v>
      </c>
      <c r="E8" s="101" t="s">
        <v>56</v>
      </c>
      <c r="F8" s="101" t="s">
        <v>57</v>
      </c>
      <c r="G8" s="101" t="s">
        <v>290</v>
      </c>
      <c r="H8" s="101" t="s">
        <v>294</v>
      </c>
      <c r="I8" s="101" t="s">
        <v>295</v>
      </c>
      <c r="J8" s="109" t="s">
        <v>9</v>
      </c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1" t="s">
        <v>291</v>
      </c>
      <c r="AM8" s="7"/>
      <c r="AN8" s="47"/>
      <c r="AO8" s="47"/>
    </row>
    <row r="9" spans="1:41" s="2" customFormat="1" ht="29.25" customHeight="1">
      <c r="A9" s="101"/>
      <c r="B9" s="101"/>
      <c r="C9" s="101"/>
      <c r="D9" s="101"/>
      <c r="E9" s="101"/>
      <c r="F9" s="101"/>
      <c r="G9" s="101"/>
      <c r="H9" s="101"/>
      <c r="I9" s="101"/>
      <c r="J9" s="110" t="s">
        <v>4</v>
      </c>
      <c r="K9" s="62"/>
      <c r="L9" s="111" t="s">
        <v>5</v>
      </c>
      <c r="M9" s="63"/>
      <c r="N9" s="110" t="s">
        <v>10</v>
      </c>
      <c r="O9" s="110"/>
      <c r="P9" s="110"/>
      <c r="Q9" s="64"/>
      <c r="R9" s="110" t="s">
        <v>11</v>
      </c>
      <c r="S9" s="110"/>
      <c r="T9" s="110"/>
      <c r="U9" s="64"/>
      <c r="V9" s="110" t="s">
        <v>12</v>
      </c>
      <c r="W9" s="110"/>
      <c r="X9" s="110"/>
      <c r="Y9" s="64"/>
      <c r="Z9" s="110" t="s">
        <v>13</v>
      </c>
      <c r="AA9" s="110"/>
      <c r="AB9" s="110"/>
      <c r="AC9" s="64"/>
      <c r="AD9" s="110" t="s">
        <v>15</v>
      </c>
      <c r="AE9" s="110"/>
      <c r="AF9" s="110"/>
      <c r="AG9" s="64"/>
      <c r="AH9" s="65"/>
      <c r="AI9" s="65"/>
      <c r="AJ9" s="65"/>
      <c r="AK9" s="110" t="s">
        <v>14</v>
      </c>
      <c r="AL9" s="101"/>
      <c r="AM9" s="7"/>
      <c r="AN9" s="7"/>
      <c r="AO9" s="47"/>
    </row>
    <row r="10" spans="1:41" s="2" customFormat="1" ht="11.25" customHeight="1">
      <c r="A10" s="101"/>
      <c r="B10" s="101"/>
      <c r="C10" s="101"/>
      <c r="D10" s="101"/>
      <c r="E10" s="101"/>
      <c r="F10" s="101"/>
      <c r="G10" s="101"/>
      <c r="H10" s="101"/>
      <c r="I10" s="101"/>
      <c r="J10" s="110"/>
      <c r="K10" s="62" t="s">
        <v>46</v>
      </c>
      <c r="L10" s="111"/>
      <c r="M10" s="63" t="s">
        <v>46</v>
      </c>
      <c r="N10" s="62" t="s">
        <v>7</v>
      </c>
      <c r="O10" s="63" t="s">
        <v>8</v>
      </c>
      <c r="P10" s="62" t="s">
        <v>6</v>
      </c>
      <c r="Q10" s="64" t="s">
        <v>32</v>
      </c>
      <c r="R10" s="62" t="s">
        <v>7</v>
      </c>
      <c r="S10" s="63" t="s">
        <v>8</v>
      </c>
      <c r="T10" s="62" t="s">
        <v>6</v>
      </c>
      <c r="U10" s="64" t="s">
        <v>32</v>
      </c>
      <c r="V10" s="62" t="s">
        <v>7</v>
      </c>
      <c r="W10" s="63" t="s">
        <v>8</v>
      </c>
      <c r="X10" s="62" t="s">
        <v>6</v>
      </c>
      <c r="Y10" s="64" t="s">
        <v>32</v>
      </c>
      <c r="Z10" s="62" t="s">
        <v>7</v>
      </c>
      <c r="AA10" s="63" t="s">
        <v>8</v>
      </c>
      <c r="AB10" s="62" t="s">
        <v>6</v>
      </c>
      <c r="AC10" s="64" t="s">
        <v>32</v>
      </c>
      <c r="AD10" s="62" t="s">
        <v>7</v>
      </c>
      <c r="AE10" s="63" t="s">
        <v>8</v>
      </c>
      <c r="AF10" s="62" t="s">
        <v>6</v>
      </c>
      <c r="AG10" s="64" t="s">
        <v>32</v>
      </c>
      <c r="AH10" s="65" t="s">
        <v>30</v>
      </c>
      <c r="AI10" s="65" t="s">
        <v>31</v>
      </c>
      <c r="AJ10" s="65" t="s">
        <v>32</v>
      </c>
      <c r="AK10" s="110"/>
      <c r="AL10" s="101"/>
      <c r="AM10" s="7"/>
      <c r="AN10" s="7"/>
      <c r="AO10" s="7"/>
    </row>
    <row r="11" spans="1:41" ht="66" customHeight="1">
      <c r="A11" s="66">
        <v>1</v>
      </c>
      <c r="B11" s="66" t="s">
        <v>61</v>
      </c>
      <c r="C11" s="66" t="s">
        <v>62</v>
      </c>
      <c r="D11" s="66" t="s">
        <v>63</v>
      </c>
      <c r="E11" s="66">
        <v>93.5</v>
      </c>
      <c r="F11" s="67">
        <v>0.93500000000000005</v>
      </c>
      <c r="G11" s="73">
        <v>7845709.9800000004</v>
      </c>
      <c r="H11" s="73">
        <v>6378626</v>
      </c>
      <c r="I11" s="73">
        <v>2870381.7</v>
      </c>
      <c r="J11" s="54" t="s">
        <v>25</v>
      </c>
      <c r="K11" s="54" t="s">
        <v>50</v>
      </c>
      <c r="L11" s="54" t="s">
        <v>17</v>
      </c>
      <c r="M11" s="54" t="s">
        <v>51</v>
      </c>
      <c r="N11" s="54">
        <v>12</v>
      </c>
      <c r="O11" s="54">
        <v>15</v>
      </c>
      <c r="P11" s="55">
        <f t="shared" ref="P11:P22" si="0">IF(COUNTA(N11:O11)=2,(O11+N11)/2,"")</f>
        <v>13.5</v>
      </c>
      <c r="Q11" s="55">
        <f t="shared" ref="Q11:Q22" si="1">ABS(N11-O11)</f>
        <v>3</v>
      </c>
      <c r="R11" s="54">
        <v>14</v>
      </c>
      <c r="S11" s="54">
        <v>20</v>
      </c>
      <c r="T11" s="55">
        <f t="shared" ref="T11:T22" si="2">IF(COUNTA(R11:S11)=2,(S11+R11)/2,"")</f>
        <v>17</v>
      </c>
      <c r="U11" s="55">
        <f t="shared" ref="U11:U22" si="3">ABS(R11-S11)</f>
        <v>6</v>
      </c>
      <c r="V11" s="54">
        <v>33</v>
      </c>
      <c r="W11" s="54">
        <v>36</v>
      </c>
      <c r="X11" s="55">
        <f t="shared" ref="X11:X22" si="4">IF(COUNTA(V11:W11)=2,(W11+V11)/2,"")</f>
        <v>34.5</v>
      </c>
      <c r="Y11" s="55">
        <f t="shared" ref="Y11:Y22" si="5">ABS(V11-W11)</f>
        <v>3</v>
      </c>
      <c r="Z11" s="54">
        <v>15</v>
      </c>
      <c r="AA11" s="54">
        <v>15</v>
      </c>
      <c r="AB11" s="55">
        <f t="shared" ref="AB11:AB22" si="6">IF(COUNTA(N11:O11)=2,(Z11+AA11)/2,"")</f>
        <v>15</v>
      </c>
      <c r="AC11" s="55">
        <f t="shared" ref="AC11:AC22" si="7">ABS(Z11-AA11)</f>
        <v>0</v>
      </c>
      <c r="AD11" s="54">
        <v>10</v>
      </c>
      <c r="AE11" s="54">
        <v>12</v>
      </c>
      <c r="AF11" s="55">
        <f t="shared" ref="AF11:AF22" si="8">IF(COUNTA(AD11:AE11)=2,(AD11+AE11)/2,"")</f>
        <v>11</v>
      </c>
      <c r="AG11" s="55">
        <f t="shared" ref="AG11:AG22" si="9">ABS(AD11-AE11)</f>
        <v>2</v>
      </c>
      <c r="AH11" s="54">
        <f t="shared" ref="AH11:AH22" si="10">AD11+Z11+V11+R11+N11</f>
        <v>84</v>
      </c>
      <c r="AI11" s="54">
        <f t="shared" ref="AI11:AI22" si="11">AE11+AA11+W11+S11+O11</f>
        <v>98</v>
      </c>
      <c r="AJ11" s="54">
        <f t="shared" ref="AJ11:AJ22" si="12">ABS(AH11-AI11)</f>
        <v>14</v>
      </c>
      <c r="AK11" s="54" t="s">
        <v>51</v>
      </c>
      <c r="AL11" s="76" t="s">
        <v>293</v>
      </c>
      <c r="AM11" s="51"/>
      <c r="AN11" s="50"/>
      <c r="AO11" s="48"/>
    </row>
    <row r="12" spans="1:41" ht="97.5" customHeight="1">
      <c r="A12" s="66">
        <v>2</v>
      </c>
      <c r="B12" s="66" t="s">
        <v>64</v>
      </c>
      <c r="C12" s="66" t="s">
        <v>65</v>
      </c>
      <c r="D12" s="66" t="s">
        <v>66</v>
      </c>
      <c r="E12" s="66">
        <v>93.5</v>
      </c>
      <c r="F12" s="67">
        <v>0.93500000000000005</v>
      </c>
      <c r="G12" s="73">
        <v>14057142.33</v>
      </c>
      <c r="H12" s="73">
        <v>11428571</v>
      </c>
      <c r="I12" s="73">
        <v>3999999.85</v>
      </c>
      <c r="J12" s="54" t="s">
        <v>19</v>
      </c>
      <c r="K12" s="54" t="s">
        <v>24</v>
      </c>
      <c r="L12" s="54" t="s">
        <v>20</v>
      </c>
      <c r="M12" s="54" t="s">
        <v>33</v>
      </c>
      <c r="N12" s="54">
        <v>13</v>
      </c>
      <c r="O12" s="54">
        <v>14</v>
      </c>
      <c r="P12" s="55">
        <f t="shared" si="0"/>
        <v>13.5</v>
      </c>
      <c r="Q12" s="55">
        <f t="shared" si="1"/>
        <v>1</v>
      </c>
      <c r="R12" s="54">
        <v>20</v>
      </c>
      <c r="S12" s="54">
        <v>16</v>
      </c>
      <c r="T12" s="55">
        <f t="shared" si="2"/>
        <v>18</v>
      </c>
      <c r="U12" s="55">
        <f t="shared" si="3"/>
        <v>4</v>
      </c>
      <c r="V12" s="54">
        <v>31</v>
      </c>
      <c r="W12" s="54">
        <v>26</v>
      </c>
      <c r="X12" s="55">
        <f t="shared" si="4"/>
        <v>28.5</v>
      </c>
      <c r="Y12" s="55">
        <f t="shared" si="5"/>
        <v>5</v>
      </c>
      <c r="Z12" s="54">
        <v>15</v>
      </c>
      <c r="AA12" s="54">
        <v>15</v>
      </c>
      <c r="AB12" s="55">
        <f t="shared" si="6"/>
        <v>15</v>
      </c>
      <c r="AC12" s="55">
        <f t="shared" si="7"/>
        <v>0</v>
      </c>
      <c r="AD12" s="54">
        <v>12</v>
      </c>
      <c r="AE12" s="54">
        <v>8</v>
      </c>
      <c r="AF12" s="55">
        <f t="shared" si="8"/>
        <v>10</v>
      </c>
      <c r="AG12" s="55">
        <f t="shared" si="9"/>
        <v>4</v>
      </c>
      <c r="AH12" s="54">
        <f t="shared" si="10"/>
        <v>91</v>
      </c>
      <c r="AI12" s="54">
        <f t="shared" si="11"/>
        <v>79</v>
      </c>
      <c r="AJ12" s="54">
        <f t="shared" si="12"/>
        <v>12</v>
      </c>
      <c r="AK12" s="54" t="s">
        <v>24</v>
      </c>
      <c r="AL12" s="76" t="s">
        <v>293</v>
      </c>
      <c r="AM12" s="51"/>
      <c r="AN12" s="50"/>
      <c r="AO12" s="48"/>
    </row>
    <row r="13" spans="1:41" ht="96" customHeight="1">
      <c r="A13" s="66">
        <v>3</v>
      </c>
      <c r="B13" s="66" t="s">
        <v>67</v>
      </c>
      <c r="C13" s="66" t="s">
        <v>262</v>
      </c>
      <c r="D13" s="66" t="s">
        <v>68</v>
      </c>
      <c r="E13" s="66">
        <v>92.5</v>
      </c>
      <c r="F13" s="67">
        <v>0.92500000000000004</v>
      </c>
      <c r="G13" s="73">
        <v>869794.5</v>
      </c>
      <c r="H13" s="73">
        <v>707150</v>
      </c>
      <c r="I13" s="73">
        <v>318217.5</v>
      </c>
      <c r="J13" s="54" t="s">
        <v>17</v>
      </c>
      <c r="K13" s="54" t="s">
        <v>27</v>
      </c>
      <c r="L13" s="54" t="s">
        <v>18</v>
      </c>
      <c r="M13" s="54" t="s">
        <v>41</v>
      </c>
      <c r="N13" s="54">
        <v>12</v>
      </c>
      <c r="O13" s="54">
        <v>14</v>
      </c>
      <c r="P13" s="55">
        <f t="shared" si="0"/>
        <v>13</v>
      </c>
      <c r="Q13" s="55">
        <f t="shared" si="1"/>
        <v>2</v>
      </c>
      <c r="R13" s="54">
        <v>19</v>
      </c>
      <c r="S13" s="54">
        <v>19</v>
      </c>
      <c r="T13" s="55">
        <f t="shared" si="2"/>
        <v>19</v>
      </c>
      <c r="U13" s="55">
        <f t="shared" si="3"/>
        <v>0</v>
      </c>
      <c r="V13" s="54">
        <v>36</v>
      </c>
      <c r="W13" s="54">
        <v>33</v>
      </c>
      <c r="X13" s="55">
        <f t="shared" si="4"/>
        <v>34.5</v>
      </c>
      <c r="Y13" s="55">
        <f t="shared" si="5"/>
        <v>3</v>
      </c>
      <c r="Z13" s="54">
        <v>15</v>
      </c>
      <c r="AA13" s="54">
        <v>9</v>
      </c>
      <c r="AB13" s="55">
        <f t="shared" si="6"/>
        <v>12</v>
      </c>
      <c r="AC13" s="55">
        <f t="shared" si="7"/>
        <v>6</v>
      </c>
      <c r="AD13" s="54">
        <v>9</v>
      </c>
      <c r="AE13" s="54">
        <v>10</v>
      </c>
      <c r="AF13" s="55">
        <f t="shared" si="8"/>
        <v>9.5</v>
      </c>
      <c r="AG13" s="55">
        <f t="shared" si="9"/>
        <v>1</v>
      </c>
      <c r="AH13" s="54">
        <f t="shared" si="10"/>
        <v>91</v>
      </c>
      <c r="AI13" s="54">
        <f t="shared" si="11"/>
        <v>85</v>
      </c>
      <c r="AJ13" s="54">
        <f t="shared" si="12"/>
        <v>6</v>
      </c>
      <c r="AK13" s="54" t="s">
        <v>27</v>
      </c>
      <c r="AL13" s="76" t="s">
        <v>293</v>
      </c>
      <c r="AM13" s="51"/>
      <c r="AN13" s="50"/>
      <c r="AO13" s="48"/>
    </row>
    <row r="14" spans="1:41" ht="98.25" customHeight="1">
      <c r="A14" s="66">
        <v>4</v>
      </c>
      <c r="B14" s="84" t="s">
        <v>69</v>
      </c>
      <c r="C14" s="84" t="s">
        <v>70</v>
      </c>
      <c r="D14" s="84" t="s">
        <v>71</v>
      </c>
      <c r="E14" s="84">
        <v>91.5</v>
      </c>
      <c r="F14" s="85">
        <v>0.91500000000000004</v>
      </c>
      <c r="G14" s="86">
        <v>18296742</v>
      </c>
      <c r="H14" s="86">
        <v>11527900</v>
      </c>
      <c r="I14" s="86">
        <v>4000000</v>
      </c>
      <c r="J14" s="87" t="s">
        <v>23</v>
      </c>
      <c r="K14" s="87" t="s">
        <v>44</v>
      </c>
      <c r="L14" s="87" t="s">
        <v>16</v>
      </c>
      <c r="M14" s="88" t="s">
        <v>50</v>
      </c>
      <c r="N14" s="87">
        <v>14</v>
      </c>
      <c r="O14" s="87">
        <v>14</v>
      </c>
      <c r="P14" s="88">
        <f t="shared" si="0"/>
        <v>14</v>
      </c>
      <c r="Q14" s="88">
        <f t="shared" si="1"/>
        <v>0</v>
      </c>
      <c r="R14" s="87">
        <v>17</v>
      </c>
      <c r="S14" s="87">
        <v>20</v>
      </c>
      <c r="T14" s="88">
        <f t="shared" si="2"/>
        <v>18.5</v>
      </c>
      <c r="U14" s="88">
        <f t="shared" si="3"/>
        <v>3</v>
      </c>
      <c r="V14" s="87">
        <v>28</v>
      </c>
      <c r="W14" s="87">
        <v>36</v>
      </c>
      <c r="X14" s="88">
        <f t="shared" si="4"/>
        <v>32</v>
      </c>
      <c r="Y14" s="88">
        <f t="shared" si="5"/>
        <v>8</v>
      </c>
      <c r="Z14" s="87">
        <v>13</v>
      </c>
      <c r="AA14" s="87">
        <v>15</v>
      </c>
      <c r="AB14" s="88">
        <f t="shared" si="6"/>
        <v>14</v>
      </c>
      <c r="AC14" s="88">
        <f t="shared" si="7"/>
        <v>2</v>
      </c>
      <c r="AD14" s="87">
        <v>8</v>
      </c>
      <c r="AE14" s="87">
        <v>12</v>
      </c>
      <c r="AF14" s="88">
        <f t="shared" si="8"/>
        <v>10</v>
      </c>
      <c r="AG14" s="88">
        <f t="shared" si="9"/>
        <v>4</v>
      </c>
      <c r="AH14" s="87">
        <f t="shared" si="10"/>
        <v>80</v>
      </c>
      <c r="AI14" s="87">
        <f t="shared" si="11"/>
        <v>97</v>
      </c>
      <c r="AJ14" s="87">
        <f t="shared" si="12"/>
        <v>17</v>
      </c>
      <c r="AK14" s="87" t="s">
        <v>50</v>
      </c>
      <c r="AL14" s="89" t="s">
        <v>302</v>
      </c>
      <c r="AM14" s="51"/>
      <c r="AN14" s="50"/>
      <c r="AO14" s="48"/>
    </row>
    <row r="15" spans="1:41" ht="71.25" customHeight="1">
      <c r="A15" s="66">
        <v>5</v>
      </c>
      <c r="B15" s="66" t="s">
        <v>72</v>
      </c>
      <c r="C15" s="66" t="s">
        <v>73</v>
      </c>
      <c r="D15" s="66" t="s">
        <v>74</v>
      </c>
      <c r="E15" s="66">
        <v>91</v>
      </c>
      <c r="F15" s="67">
        <v>0.91</v>
      </c>
      <c r="G15" s="73">
        <v>7629629.7300000004</v>
      </c>
      <c r="H15" s="73">
        <v>6202951</v>
      </c>
      <c r="I15" s="73">
        <v>2791327.95</v>
      </c>
      <c r="J15" s="54" t="s">
        <v>23</v>
      </c>
      <c r="K15" s="54" t="s">
        <v>44</v>
      </c>
      <c r="L15" s="54" t="s">
        <v>19</v>
      </c>
      <c r="M15" s="54" t="s">
        <v>49</v>
      </c>
      <c r="N15" s="54">
        <v>16</v>
      </c>
      <c r="O15" s="54">
        <v>16</v>
      </c>
      <c r="P15" s="55">
        <f t="shared" si="0"/>
        <v>16</v>
      </c>
      <c r="Q15" s="55">
        <f t="shared" si="1"/>
        <v>0</v>
      </c>
      <c r="R15" s="54">
        <v>17</v>
      </c>
      <c r="S15" s="54">
        <v>20</v>
      </c>
      <c r="T15" s="55">
        <f t="shared" si="2"/>
        <v>18.5</v>
      </c>
      <c r="U15" s="55">
        <f t="shared" si="3"/>
        <v>3</v>
      </c>
      <c r="V15" s="54">
        <v>24</v>
      </c>
      <c r="W15" s="54">
        <v>30</v>
      </c>
      <c r="X15" s="55">
        <f t="shared" si="4"/>
        <v>27</v>
      </c>
      <c r="Y15" s="55">
        <f t="shared" si="5"/>
        <v>6</v>
      </c>
      <c r="Z15" s="54">
        <v>15</v>
      </c>
      <c r="AA15" s="54">
        <v>14</v>
      </c>
      <c r="AB15" s="55">
        <f t="shared" si="6"/>
        <v>14.5</v>
      </c>
      <c r="AC15" s="55">
        <f t="shared" si="7"/>
        <v>1</v>
      </c>
      <c r="AD15" s="54">
        <v>12</v>
      </c>
      <c r="AE15" s="54">
        <v>12</v>
      </c>
      <c r="AF15" s="55">
        <f t="shared" si="8"/>
        <v>12</v>
      </c>
      <c r="AG15" s="55">
        <f t="shared" si="9"/>
        <v>0</v>
      </c>
      <c r="AH15" s="54">
        <f t="shared" si="10"/>
        <v>84</v>
      </c>
      <c r="AI15" s="54">
        <f t="shared" si="11"/>
        <v>92</v>
      </c>
      <c r="AJ15" s="54">
        <f t="shared" si="12"/>
        <v>8</v>
      </c>
      <c r="AK15" s="54" t="s">
        <v>44</v>
      </c>
      <c r="AL15" s="76" t="s">
        <v>293</v>
      </c>
      <c r="AM15" s="51"/>
      <c r="AN15" s="50"/>
      <c r="AO15" s="48"/>
    </row>
    <row r="16" spans="1:41" ht="69.75" customHeight="1">
      <c r="A16" s="66">
        <v>6</v>
      </c>
      <c r="B16" s="66" t="s">
        <v>75</v>
      </c>
      <c r="C16" s="66" t="s">
        <v>263</v>
      </c>
      <c r="D16" s="66" t="s">
        <v>76</v>
      </c>
      <c r="E16" s="66">
        <v>90.5</v>
      </c>
      <c r="F16" s="67">
        <v>0.90500000000000003</v>
      </c>
      <c r="G16" s="73">
        <v>7380000</v>
      </c>
      <c r="H16" s="73">
        <v>6000000</v>
      </c>
      <c r="I16" s="73">
        <v>2939999.96</v>
      </c>
      <c r="J16" s="54" t="s">
        <v>25</v>
      </c>
      <c r="K16" s="54" t="s">
        <v>45</v>
      </c>
      <c r="L16" s="54" t="s">
        <v>26</v>
      </c>
      <c r="M16" s="56" t="s">
        <v>47</v>
      </c>
      <c r="N16" s="54">
        <v>11</v>
      </c>
      <c r="O16" s="54">
        <v>16</v>
      </c>
      <c r="P16" s="55">
        <f t="shared" si="0"/>
        <v>13.5</v>
      </c>
      <c r="Q16" s="55">
        <f t="shared" si="1"/>
        <v>5</v>
      </c>
      <c r="R16" s="54">
        <v>17</v>
      </c>
      <c r="S16" s="54">
        <v>20</v>
      </c>
      <c r="T16" s="55">
        <f t="shared" si="2"/>
        <v>18.5</v>
      </c>
      <c r="U16" s="55">
        <f t="shared" si="3"/>
        <v>3</v>
      </c>
      <c r="V16" s="54">
        <v>32</v>
      </c>
      <c r="W16" s="54">
        <v>32</v>
      </c>
      <c r="X16" s="55">
        <f t="shared" si="4"/>
        <v>32</v>
      </c>
      <c r="Y16" s="55">
        <f t="shared" si="5"/>
        <v>0</v>
      </c>
      <c r="Z16" s="54">
        <v>14</v>
      </c>
      <c r="AA16" s="54">
        <v>12</v>
      </c>
      <c r="AB16" s="55">
        <f t="shared" si="6"/>
        <v>13</v>
      </c>
      <c r="AC16" s="55">
        <f t="shared" si="7"/>
        <v>2</v>
      </c>
      <c r="AD16" s="54">
        <v>8</v>
      </c>
      <c r="AE16" s="54">
        <v>12</v>
      </c>
      <c r="AF16" s="55">
        <f t="shared" si="8"/>
        <v>10</v>
      </c>
      <c r="AG16" s="55">
        <f t="shared" si="9"/>
        <v>4</v>
      </c>
      <c r="AH16" s="54">
        <f t="shared" si="10"/>
        <v>82</v>
      </c>
      <c r="AI16" s="54">
        <f t="shared" si="11"/>
        <v>92</v>
      </c>
      <c r="AJ16" s="54">
        <f t="shared" si="12"/>
        <v>10</v>
      </c>
      <c r="AK16" s="54" t="s">
        <v>42</v>
      </c>
      <c r="AL16" s="76" t="s">
        <v>293</v>
      </c>
      <c r="AM16" s="51"/>
      <c r="AN16" s="50"/>
      <c r="AO16" s="48"/>
    </row>
    <row r="17" spans="1:41" ht="90.75" customHeight="1">
      <c r="A17" s="66">
        <v>7</v>
      </c>
      <c r="B17" s="66" t="s">
        <v>260</v>
      </c>
      <c r="C17" s="66" t="s">
        <v>264</v>
      </c>
      <c r="D17" s="66" t="s">
        <v>77</v>
      </c>
      <c r="E17" s="66">
        <v>90</v>
      </c>
      <c r="F17" s="67">
        <v>0.9</v>
      </c>
      <c r="G17" s="73">
        <v>2045490</v>
      </c>
      <c r="H17" s="73">
        <v>1663000</v>
      </c>
      <c r="I17" s="73">
        <v>748350</v>
      </c>
      <c r="J17" s="54" t="s">
        <v>21</v>
      </c>
      <c r="K17" s="54" t="s">
        <v>48</v>
      </c>
      <c r="L17" s="54" t="s">
        <v>22</v>
      </c>
      <c r="M17" s="54" t="s">
        <v>52</v>
      </c>
      <c r="N17" s="54">
        <v>9</v>
      </c>
      <c r="O17" s="54">
        <v>12</v>
      </c>
      <c r="P17" s="55">
        <f t="shared" si="0"/>
        <v>10.5</v>
      </c>
      <c r="Q17" s="55">
        <f t="shared" si="1"/>
        <v>3</v>
      </c>
      <c r="R17" s="54">
        <v>19</v>
      </c>
      <c r="S17" s="54">
        <v>20</v>
      </c>
      <c r="T17" s="55">
        <f t="shared" si="2"/>
        <v>19.5</v>
      </c>
      <c r="U17" s="55">
        <f t="shared" si="3"/>
        <v>1</v>
      </c>
      <c r="V17" s="54">
        <v>34</v>
      </c>
      <c r="W17" s="54">
        <v>36</v>
      </c>
      <c r="X17" s="55">
        <f t="shared" si="4"/>
        <v>35</v>
      </c>
      <c r="Y17" s="55">
        <f t="shared" si="5"/>
        <v>2</v>
      </c>
      <c r="Z17" s="54">
        <v>9</v>
      </c>
      <c r="AA17" s="54">
        <v>13</v>
      </c>
      <c r="AB17" s="55">
        <f t="shared" si="6"/>
        <v>11</v>
      </c>
      <c r="AC17" s="55">
        <f t="shared" si="7"/>
        <v>4</v>
      </c>
      <c r="AD17" s="54">
        <v>10</v>
      </c>
      <c r="AE17" s="54">
        <v>8</v>
      </c>
      <c r="AF17" s="55">
        <f t="shared" si="8"/>
        <v>9</v>
      </c>
      <c r="AG17" s="55">
        <f t="shared" si="9"/>
        <v>2</v>
      </c>
      <c r="AH17" s="54">
        <f t="shared" si="10"/>
        <v>81</v>
      </c>
      <c r="AI17" s="54">
        <f t="shared" si="11"/>
        <v>89</v>
      </c>
      <c r="AJ17" s="54">
        <f t="shared" si="12"/>
        <v>8</v>
      </c>
      <c r="AK17" s="54" t="s">
        <v>52</v>
      </c>
      <c r="AL17" s="76" t="s">
        <v>293</v>
      </c>
      <c r="AM17" s="51"/>
      <c r="AN17" s="50"/>
      <c r="AO17" s="48"/>
    </row>
    <row r="18" spans="1:41" ht="113.25" customHeight="1">
      <c r="A18" s="66">
        <v>8</v>
      </c>
      <c r="B18" s="66" t="s">
        <v>78</v>
      </c>
      <c r="C18" s="66" t="s">
        <v>79</v>
      </c>
      <c r="D18" s="66" t="s">
        <v>80</v>
      </c>
      <c r="E18" s="66">
        <v>90</v>
      </c>
      <c r="F18" s="67">
        <v>0.9</v>
      </c>
      <c r="G18" s="73">
        <v>753129</v>
      </c>
      <c r="H18" s="73">
        <v>612300</v>
      </c>
      <c r="I18" s="73">
        <v>275535</v>
      </c>
      <c r="J18" s="54" t="s">
        <v>25</v>
      </c>
      <c r="K18" s="54" t="s">
        <v>44</v>
      </c>
      <c r="L18" s="54" t="s">
        <v>17</v>
      </c>
      <c r="M18" s="54" t="s">
        <v>51</v>
      </c>
      <c r="N18" s="54">
        <v>11</v>
      </c>
      <c r="O18" s="54">
        <v>13</v>
      </c>
      <c r="P18" s="55">
        <f t="shared" si="0"/>
        <v>12</v>
      </c>
      <c r="Q18" s="55">
        <f t="shared" si="1"/>
        <v>2</v>
      </c>
      <c r="R18" s="54">
        <v>20</v>
      </c>
      <c r="S18" s="54">
        <v>20</v>
      </c>
      <c r="T18" s="55">
        <f t="shared" si="2"/>
        <v>20</v>
      </c>
      <c r="U18" s="55">
        <f t="shared" si="3"/>
        <v>0</v>
      </c>
      <c r="V18" s="54">
        <v>27</v>
      </c>
      <c r="W18" s="54">
        <v>32</v>
      </c>
      <c r="X18" s="55">
        <f t="shared" si="4"/>
        <v>29.5</v>
      </c>
      <c r="Y18" s="55">
        <f t="shared" si="5"/>
        <v>5</v>
      </c>
      <c r="Z18" s="54">
        <v>15</v>
      </c>
      <c r="AA18" s="54">
        <v>14</v>
      </c>
      <c r="AB18" s="55">
        <f t="shared" si="6"/>
        <v>14.5</v>
      </c>
      <c r="AC18" s="55">
        <f t="shared" si="7"/>
        <v>1</v>
      </c>
      <c r="AD18" s="54">
        <v>8</v>
      </c>
      <c r="AE18" s="54">
        <v>12</v>
      </c>
      <c r="AF18" s="55">
        <f t="shared" si="8"/>
        <v>10</v>
      </c>
      <c r="AG18" s="55">
        <f t="shared" si="9"/>
        <v>4</v>
      </c>
      <c r="AH18" s="54">
        <f t="shared" si="10"/>
        <v>81</v>
      </c>
      <c r="AI18" s="54">
        <f t="shared" si="11"/>
        <v>91</v>
      </c>
      <c r="AJ18" s="54">
        <f t="shared" si="12"/>
        <v>10</v>
      </c>
      <c r="AK18" s="54" t="s">
        <v>51</v>
      </c>
      <c r="AL18" s="76" t="s">
        <v>293</v>
      </c>
      <c r="AM18" s="51"/>
      <c r="AN18" s="50"/>
      <c r="AO18" s="48"/>
    </row>
    <row r="19" spans="1:41" ht="74.25" customHeight="1">
      <c r="A19" s="66">
        <v>9</v>
      </c>
      <c r="B19" s="66" t="s">
        <v>81</v>
      </c>
      <c r="C19" s="66" t="s">
        <v>82</v>
      </c>
      <c r="D19" s="66" t="s">
        <v>83</v>
      </c>
      <c r="E19" s="66">
        <v>90</v>
      </c>
      <c r="F19" s="67">
        <v>0.9</v>
      </c>
      <c r="G19" s="73">
        <v>5473500</v>
      </c>
      <c r="H19" s="73">
        <v>4450000</v>
      </c>
      <c r="I19" s="73">
        <v>1824500</v>
      </c>
      <c r="J19" s="54" t="s">
        <v>25</v>
      </c>
      <c r="K19" s="54" t="s">
        <v>43</v>
      </c>
      <c r="L19" s="54" t="s">
        <v>26</v>
      </c>
      <c r="M19" s="56" t="s">
        <v>47</v>
      </c>
      <c r="N19" s="54">
        <v>12</v>
      </c>
      <c r="O19" s="54">
        <v>13</v>
      </c>
      <c r="P19" s="55">
        <f t="shared" si="0"/>
        <v>12.5</v>
      </c>
      <c r="Q19" s="55">
        <f t="shared" si="1"/>
        <v>1</v>
      </c>
      <c r="R19" s="54">
        <v>17</v>
      </c>
      <c r="S19" s="54">
        <v>20</v>
      </c>
      <c r="T19" s="55">
        <f t="shared" si="2"/>
        <v>18.5</v>
      </c>
      <c r="U19" s="55">
        <f t="shared" si="3"/>
        <v>3</v>
      </c>
      <c r="V19" s="54">
        <v>36</v>
      </c>
      <c r="W19" s="54">
        <v>29</v>
      </c>
      <c r="X19" s="55">
        <f t="shared" si="4"/>
        <v>32.5</v>
      </c>
      <c r="Y19" s="55">
        <f t="shared" si="5"/>
        <v>7</v>
      </c>
      <c r="Z19" s="54">
        <v>15</v>
      </c>
      <c r="AA19" s="54">
        <v>11</v>
      </c>
      <c r="AB19" s="55">
        <f t="shared" si="6"/>
        <v>13</v>
      </c>
      <c r="AC19" s="55">
        <f t="shared" si="7"/>
        <v>4</v>
      </c>
      <c r="AD19" s="54">
        <v>10</v>
      </c>
      <c r="AE19" s="54">
        <v>8</v>
      </c>
      <c r="AF19" s="55">
        <f t="shared" si="8"/>
        <v>9</v>
      </c>
      <c r="AG19" s="55">
        <f t="shared" si="9"/>
        <v>2</v>
      </c>
      <c r="AH19" s="54">
        <f t="shared" si="10"/>
        <v>90</v>
      </c>
      <c r="AI19" s="54">
        <f t="shared" si="11"/>
        <v>81</v>
      </c>
      <c r="AJ19" s="54">
        <f t="shared" si="12"/>
        <v>9</v>
      </c>
      <c r="AK19" s="54" t="s">
        <v>42</v>
      </c>
      <c r="AL19" s="76" t="s">
        <v>293</v>
      </c>
      <c r="AM19" s="51"/>
      <c r="AN19" s="50"/>
      <c r="AO19" s="48"/>
    </row>
    <row r="20" spans="1:41" ht="68.25" customHeight="1">
      <c r="A20" s="66">
        <v>10</v>
      </c>
      <c r="B20" s="66" t="s">
        <v>84</v>
      </c>
      <c r="C20" s="66" t="s">
        <v>85</v>
      </c>
      <c r="D20" s="66" t="s">
        <v>86</v>
      </c>
      <c r="E20" s="66">
        <v>89.5</v>
      </c>
      <c r="F20" s="67">
        <v>0.89500000000000002</v>
      </c>
      <c r="G20" s="73">
        <v>6666600</v>
      </c>
      <c r="H20" s="73">
        <v>5420000</v>
      </c>
      <c r="I20" s="73">
        <v>1897000</v>
      </c>
      <c r="J20" s="54" t="s">
        <v>34</v>
      </c>
      <c r="K20" s="54" t="s">
        <v>53</v>
      </c>
      <c r="L20" s="54" t="s">
        <v>18</v>
      </c>
      <c r="M20" s="54" t="s">
        <v>48</v>
      </c>
      <c r="N20" s="54">
        <v>11</v>
      </c>
      <c r="O20" s="54">
        <v>14</v>
      </c>
      <c r="P20" s="55">
        <f t="shared" si="0"/>
        <v>12.5</v>
      </c>
      <c r="Q20" s="55">
        <f t="shared" si="1"/>
        <v>3</v>
      </c>
      <c r="R20" s="54">
        <v>20</v>
      </c>
      <c r="S20" s="54">
        <v>20</v>
      </c>
      <c r="T20" s="55">
        <f t="shared" si="2"/>
        <v>20</v>
      </c>
      <c r="U20" s="55">
        <f t="shared" si="3"/>
        <v>0</v>
      </c>
      <c r="V20" s="54">
        <v>36</v>
      </c>
      <c r="W20" s="54">
        <v>36</v>
      </c>
      <c r="X20" s="55">
        <f t="shared" si="4"/>
        <v>36</v>
      </c>
      <c r="Y20" s="55">
        <f t="shared" si="5"/>
        <v>0</v>
      </c>
      <c r="Z20" s="54">
        <v>8</v>
      </c>
      <c r="AA20" s="54">
        <v>13</v>
      </c>
      <c r="AB20" s="55">
        <f t="shared" si="6"/>
        <v>10.5</v>
      </c>
      <c r="AC20" s="55">
        <f t="shared" si="7"/>
        <v>5</v>
      </c>
      <c r="AD20" s="54">
        <v>8</v>
      </c>
      <c r="AE20" s="54">
        <v>10</v>
      </c>
      <c r="AF20" s="55">
        <f t="shared" si="8"/>
        <v>9</v>
      </c>
      <c r="AG20" s="55">
        <f t="shared" si="9"/>
        <v>2</v>
      </c>
      <c r="AH20" s="54">
        <f t="shared" si="10"/>
        <v>83</v>
      </c>
      <c r="AI20" s="54">
        <f t="shared" si="11"/>
        <v>93</v>
      </c>
      <c r="AJ20" s="54">
        <f t="shared" si="12"/>
        <v>10</v>
      </c>
      <c r="AK20" s="54" t="s">
        <v>54</v>
      </c>
      <c r="AL20" s="76" t="s">
        <v>293</v>
      </c>
      <c r="AM20" s="51"/>
      <c r="AN20" s="50"/>
      <c r="AO20" s="48"/>
    </row>
    <row r="21" spans="1:41" ht="54" customHeight="1">
      <c r="A21" s="66">
        <v>11</v>
      </c>
      <c r="B21" s="66" t="s">
        <v>87</v>
      </c>
      <c r="C21" s="66" t="s">
        <v>88</v>
      </c>
      <c r="D21" s="66" t="s">
        <v>89</v>
      </c>
      <c r="E21" s="66">
        <v>89.5</v>
      </c>
      <c r="F21" s="67">
        <v>0.89500000000000002</v>
      </c>
      <c r="G21" s="73">
        <v>5536845</v>
      </c>
      <c r="H21" s="73">
        <v>4501500</v>
      </c>
      <c r="I21" s="73">
        <v>2025675</v>
      </c>
      <c r="J21" s="54" t="s">
        <v>21</v>
      </c>
      <c r="K21" s="54" t="s">
        <v>28</v>
      </c>
      <c r="L21" s="54" t="s">
        <v>22</v>
      </c>
      <c r="M21" s="54" t="s">
        <v>29</v>
      </c>
      <c r="N21" s="54">
        <v>14</v>
      </c>
      <c r="O21" s="54">
        <v>14</v>
      </c>
      <c r="P21" s="55">
        <f t="shared" si="0"/>
        <v>14</v>
      </c>
      <c r="Q21" s="55">
        <f t="shared" si="1"/>
        <v>0</v>
      </c>
      <c r="R21" s="54">
        <v>20</v>
      </c>
      <c r="S21" s="54">
        <v>20</v>
      </c>
      <c r="T21" s="55">
        <f t="shared" si="2"/>
        <v>20</v>
      </c>
      <c r="U21" s="55">
        <f t="shared" si="3"/>
        <v>0</v>
      </c>
      <c r="V21" s="54">
        <v>36</v>
      </c>
      <c r="W21" s="54">
        <v>32</v>
      </c>
      <c r="X21" s="55">
        <f t="shared" si="4"/>
        <v>34</v>
      </c>
      <c r="Y21" s="55">
        <f t="shared" si="5"/>
        <v>4</v>
      </c>
      <c r="Z21" s="54">
        <v>15</v>
      </c>
      <c r="AA21" s="54">
        <v>15</v>
      </c>
      <c r="AB21" s="55">
        <f t="shared" si="6"/>
        <v>15</v>
      </c>
      <c r="AC21" s="55">
        <f t="shared" si="7"/>
        <v>0</v>
      </c>
      <c r="AD21" s="54">
        <v>12</v>
      </c>
      <c r="AE21" s="54">
        <v>12</v>
      </c>
      <c r="AF21" s="55">
        <f t="shared" si="8"/>
        <v>12</v>
      </c>
      <c r="AG21" s="55">
        <f t="shared" si="9"/>
        <v>0</v>
      </c>
      <c r="AH21" s="54">
        <f t="shared" si="10"/>
        <v>97</v>
      </c>
      <c r="AI21" s="54">
        <f t="shared" si="11"/>
        <v>93</v>
      </c>
      <c r="AJ21" s="54">
        <f t="shared" si="12"/>
        <v>4</v>
      </c>
      <c r="AK21" s="54" t="s">
        <v>28</v>
      </c>
      <c r="AL21" s="76" t="s">
        <v>293</v>
      </c>
      <c r="AM21" s="51"/>
      <c r="AN21" s="50"/>
      <c r="AO21" s="48"/>
    </row>
    <row r="22" spans="1:41" ht="81" customHeight="1">
      <c r="A22" s="66">
        <v>12</v>
      </c>
      <c r="B22" s="66" t="s">
        <v>90</v>
      </c>
      <c r="C22" s="66" t="s">
        <v>91</v>
      </c>
      <c r="D22" s="66" t="s">
        <v>92</v>
      </c>
      <c r="E22" s="66">
        <v>89.5</v>
      </c>
      <c r="F22" s="67">
        <v>0.89500000000000002</v>
      </c>
      <c r="G22" s="73">
        <v>4312683.49</v>
      </c>
      <c r="H22" s="73">
        <v>3506246.74</v>
      </c>
      <c r="I22" s="73">
        <v>1577811.02</v>
      </c>
      <c r="J22" s="54" t="s">
        <v>25</v>
      </c>
      <c r="K22" s="54"/>
      <c r="L22" s="54" t="s">
        <v>26</v>
      </c>
      <c r="M22" s="56" t="s">
        <v>47</v>
      </c>
      <c r="N22" s="54">
        <v>11</v>
      </c>
      <c r="O22" s="54">
        <v>16</v>
      </c>
      <c r="P22" s="55">
        <f t="shared" si="0"/>
        <v>13.5</v>
      </c>
      <c r="Q22" s="55">
        <f t="shared" si="1"/>
        <v>5</v>
      </c>
      <c r="R22" s="54">
        <v>17</v>
      </c>
      <c r="S22" s="54">
        <v>20</v>
      </c>
      <c r="T22" s="55">
        <f t="shared" si="2"/>
        <v>18.5</v>
      </c>
      <c r="U22" s="55">
        <f t="shared" si="3"/>
        <v>3</v>
      </c>
      <c r="V22" s="54">
        <v>32</v>
      </c>
      <c r="W22" s="54">
        <v>33</v>
      </c>
      <c r="X22" s="55">
        <f t="shared" si="4"/>
        <v>32.5</v>
      </c>
      <c r="Y22" s="55">
        <f t="shared" si="5"/>
        <v>1</v>
      </c>
      <c r="Z22" s="54">
        <v>15</v>
      </c>
      <c r="AA22" s="54">
        <v>13</v>
      </c>
      <c r="AB22" s="55">
        <f t="shared" si="6"/>
        <v>14</v>
      </c>
      <c r="AC22" s="55">
        <f t="shared" si="7"/>
        <v>2</v>
      </c>
      <c r="AD22" s="54">
        <v>10</v>
      </c>
      <c r="AE22" s="54">
        <v>8</v>
      </c>
      <c r="AF22" s="55">
        <f t="shared" si="8"/>
        <v>9</v>
      </c>
      <c r="AG22" s="55">
        <f t="shared" si="9"/>
        <v>2</v>
      </c>
      <c r="AH22" s="54">
        <f t="shared" si="10"/>
        <v>85</v>
      </c>
      <c r="AI22" s="54">
        <f t="shared" si="11"/>
        <v>90</v>
      </c>
      <c r="AJ22" s="54">
        <f t="shared" si="12"/>
        <v>5</v>
      </c>
      <c r="AK22" s="54" t="s">
        <v>42</v>
      </c>
      <c r="AL22" s="76" t="s">
        <v>293</v>
      </c>
      <c r="AM22" s="51"/>
      <c r="AN22" s="50"/>
      <c r="AO22" s="48"/>
    </row>
    <row r="23" spans="1:41" s="21" customFormat="1" ht="112.5" customHeight="1">
      <c r="A23" s="66">
        <v>13</v>
      </c>
      <c r="B23" s="66" t="s">
        <v>93</v>
      </c>
      <c r="C23" s="66" t="s">
        <v>265</v>
      </c>
      <c r="D23" s="66" t="s">
        <v>94</v>
      </c>
      <c r="E23" s="66">
        <v>89</v>
      </c>
      <c r="F23" s="67">
        <v>0.89</v>
      </c>
      <c r="G23" s="73">
        <v>10270500</v>
      </c>
      <c r="H23" s="73">
        <v>8350000</v>
      </c>
      <c r="I23" s="73">
        <v>3507000</v>
      </c>
      <c r="J23" s="54"/>
      <c r="K23" s="54"/>
      <c r="L23" s="54"/>
      <c r="M23" s="56"/>
      <c r="N23" s="54"/>
      <c r="O23" s="54"/>
      <c r="P23" s="55"/>
      <c r="Q23" s="55"/>
      <c r="R23" s="54"/>
      <c r="S23" s="54"/>
      <c r="T23" s="55"/>
      <c r="U23" s="55"/>
      <c r="V23" s="54"/>
      <c r="W23" s="54"/>
      <c r="X23" s="55"/>
      <c r="Y23" s="55"/>
      <c r="Z23" s="54"/>
      <c r="AA23" s="54"/>
      <c r="AB23" s="55"/>
      <c r="AC23" s="55"/>
      <c r="AD23" s="54"/>
      <c r="AE23" s="54"/>
      <c r="AF23" s="55"/>
      <c r="AG23" s="55"/>
      <c r="AH23" s="54"/>
      <c r="AI23" s="54"/>
      <c r="AJ23" s="54"/>
      <c r="AK23" s="54"/>
      <c r="AL23" s="76" t="s">
        <v>293</v>
      </c>
      <c r="AM23" s="51"/>
      <c r="AN23" s="50"/>
      <c r="AO23" s="48"/>
    </row>
    <row r="24" spans="1:41" s="21" customFormat="1" ht="63.75" customHeight="1">
      <c r="A24" s="66">
        <v>14</v>
      </c>
      <c r="B24" s="84" t="s">
        <v>95</v>
      </c>
      <c r="C24" s="90" t="s">
        <v>266</v>
      </c>
      <c r="D24" s="90" t="s">
        <v>96</v>
      </c>
      <c r="E24" s="90">
        <v>88.5</v>
      </c>
      <c r="F24" s="91">
        <v>0.88500000000000001</v>
      </c>
      <c r="G24" s="92">
        <v>11003887.51</v>
      </c>
      <c r="H24" s="92">
        <v>8888888.8900000006</v>
      </c>
      <c r="I24" s="92">
        <v>3102222.21</v>
      </c>
      <c r="J24" s="87"/>
      <c r="K24" s="87"/>
      <c r="L24" s="87"/>
      <c r="M24" s="93"/>
      <c r="N24" s="87"/>
      <c r="O24" s="87"/>
      <c r="P24" s="88"/>
      <c r="Q24" s="88"/>
      <c r="R24" s="87"/>
      <c r="S24" s="87"/>
      <c r="T24" s="88"/>
      <c r="U24" s="88"/>
      <c r="V24" s="87"/>
      <c r="W24" s="87"/>
      <c r="X24" s="88"/>
      <c r="Y24" s="88"/>
      <c r="Z24" s="87"/>
      <c r="AA24" s="87"/>
      <c r="AB24" s="88"/>
      <c r="AC24" s="88"/>
      <c r="AD24" s="87"/>
      <c r="AE24" s="87"/>
      <c r="AF24" s="88"/>
      <c r="AG24" s="88"/>
      <c r="AH24" s="87"/>
      <c r="AI24" s="87"/>
      <c r="AJ24" s="87"/>
      <c r="AK24" s="87"/>
      <c r="AL24" s="94" t="s">
        <v>297</v>
      </c>
      <c r="AM24" s="51"/>
      <c r="AN24" s="50"/>
      <c r="AO24" s="48"/>
    </row>
    <row r="25" spans="1:41" s="21" customFormat="1" ht="66.75" customHeight="1">
      <c r="A25" s="66">
        <v>15</v>
      </c>
      <c r="B25" s="66" t="s">
        <v>97</v>
      </c>
      <c r="C25" s="66" t="s">
        <v>98</v>
      </c>
      <c r="D25" s="66" t="s">
        <v>99</v>
      </c>
      <c r="E25" s="66">
        <v>88.5</v>
      </c>
      <c r="F25" s="67">
        <v>0.88500000000000001</v>
      </c>
      <c r="G25" s="73">
        <v>8945454.2100000009</v>
      </c>
      <c r="H25" s="73">
        <v>7272727</v>
      </c>
      <c r="I25" s="73">
        <v>3999999.85</v>
      </c>
      <c r="J25" s="54"/>
      <c r="K25" s="54"/>
      <c r="L25" s="54"/>
      <c r="M25" s="56"/>
      <c r="N25" s="54"/>
      <c r="O25" s="54"/>
      <c r="P25" s="55"/>
      <c r="Q25" s="55"/>
      <c r="R25" s="54"/>
      <c r="S25" s="54"/>
      <c r="T25" s="55"/>
      <c r="U25" s="55"/>
      <c r="V25" s="54"/>
      <c r="W25" s="54"/>
      <c r="X25" s="55"/>
      <c r="Y25" s="55"/>
      <c r="Z25" s="54"/>
      <c r="AA25" s="54"/>
      <c r="AB25" s="55"/>
      <c r="AC25" s="55"/>
      <c r="AD25" s="54"/>
      <c r="AE25" s="54"/>
      <c r="AF25" s="55"/>
      <c r="AG25" s="55"/>
      <c r="AH25" s="54"/>
      <c r="AI25" s="54"/>
      <c r="AJ25" s="54"/>
      <c r="AK25" s="54"/>
      <c r="AL25" s="76" t="s">
        <v>293</v>
      </c>
      <c r="AM25" s="51"/>
      <c r="AN25" s="50"/>
      <c r="AO25" s="48"/>
    </row>
    <row r="26" spans="1:41" s="21" customFormat="1" ht="60" customHeight="1">
      <c r="A26" s="66">
        <v>16</v>
      </c>
      <c r="B26" s="66" t="s">
        <v>100</v>
      </c>
      <c r="C26" s="66" t="s">
        <v>101</v>
      </c>
      <c r="D26" s="66" t="s">
        <v>102</v>
      </c>
      <c r="E26" s="66">
        <v>88</v>
      </c>
      <c r="F26" s="67">
        <v>0.88</v>
      </c>
      <c r="G26" s="73">
        <v>2276976</v>
      </c>
      <c r="H26" s="73">
        <v>1851200</v>
      </c>
      <c r="I26" s="73">
        <v>833040</v>
      </c>
      <c r="J26" s="54"/>
      <c r="K26" s="54"/>
      <c r="L26" s="54"/>
      <c r="M26" s="56"/>
      <c r="N26" s="54"/>
      <c r="O26" s="54"/>
      <c r="P26" s="55"/>
      <c r="Q26" s="55"/>
      <c r="R26" s="54"/>
      <c r="S26" s="54"/>
      <c r="T26" s="55"/>
      <c r="U26" s="55"/>
      <c r="V26" s="54"/>
      <c r="W26" s="54"/>
      <c r="X26" s="55"/>
      <c r="Y26" s="55"/>
      <c r="Z26" s="54"/>
      <c r="AA26" s="54"/>
      <c r="AB26" s="55"/>
      <c r="AC26" s="55"/>
      <c r="AD26" s="54"/>
      <c r="AE26" s="54"/>
      <c r="AF26" s="55"/>
      <c r="AG26" s="55"/>
      <c r="AH26" s="54"/>
      <c r="AI26" s="54"/>
      <c r="AJ26" s="54"/>
      <c r="AK26" s="54"/>
      <c r="AL26" s="76" t="s">
        <v>293</v>
      </c>
      <c r="AM26" s="51"/>
      <c r="AN26" s="50"/>
      <c r="AO26" s="48"/>
    </row>
    <row r="27" spans="1:41" s="21" customFormat="1" ht="68.25" customHeight="1">
      <c r="A27" s="68">
        <v>17</v>
      </c>
      <c r="B27" s="68" t="s">
        <v>103</v>
      </c>
      <c r="C27" s="68" t="s">
        <v>104</v>
      </c>
      <c r="D27" s="68" t="s">
        <v>105</v>
      </c>
      <c r="E27" s="68">
        <v>88</v>
      </c>
      <c r="F27" s="69">
        <v>0.88</v>
      </c>
      <c r="G27" s="74">
        <v>2052870</v>
      </c>
      <c r="H27" s="74">
        <v>1669000</v>
      </c>
      <c r="I27" s="74">
        <v>751050</v>
      </c>
      <c r="J27" s="57"/>
      <c r="K27" s="57"/>
      <c r="L27" s="57"/>
      <c r="M27" s="58"/>
      <c r="N27" s="57"/>
      <c r="O27" s="57"/>
      <c r="P27" s="59"/>
      <c r="Q27" s="59"/>
      <c r="R27" s="57"/>
      <c r="S27" s="57"/>
      <c r="T27" s="59"/>
      <c r="U27" s="59"/>
      <c r="V27" s="57"/>
      <c r="W27" s="57"/>
      <c r="X27" s="59"/>
      <c r="Y27" s="59"/>
      <c r="Z27" s="57"/>
      <c r="AA27" s="57"/>
      <c r="AB27" s="59"/>
      <c r="AC27" s="59"/>
      <c r="AD27" s="57"/>
      <c r="AE27" s="57"/>
      <c r="AF27" s="59"/>
      <c r="AG27" s="59"/>
      <c r="AH27" s="57"/>
      <c r="AI27" s="57"/>
      <c r="AJ27" s="57"/>
      <c r="AK27" s="57"/>
      <c r="AL27" s="77" t="s">
        <v>297</v>
      </c>
      <c r="AM27" s="51"/>
      <c r="AN27" s="50"/>
      <c r="AO27" s="48"/>
    </row>
    <row r="28" spans="1:41" s="21" customFormat="1" ht="87" customHeight="1">
      <c r="A28" s="66">
        <v>18</v>
      </c>
      <c r="B28" s="66" t="s">
        <v>106</v>
      </c>
      <c r="C28" s="66" t="s">
        <v>267</v>
      </c>
      <c r="D28" s="66" t="s">
        <v>107</v>
      </c>
      <c r="E28" s="66">
        <v>88</v>
      </c>
      <c r="F28" s="67">
        <v>0.88</v>
      </c>
      <c r="G28" s="73">
        <v>10824000</v>
      </c>
      <c r="H28" s="73">
        <v>8800000</v>
      </c>
      <c r="I28" s="73">
        <v>3960000</v>
      </c>
      <c r="J28" s="54"/>
      <c r="K28" s="54"/>
      <c r="L28" s="54"/>
      <c r="M28" s="56"/>
      <c r="N28" s="54"/>
      <c r="O28" s="54"/>
      <c r="P28" s="55"/>
      <c r="Q28" s="55"/>
      <c r="R28" s="54"/>
      <c r="S28" s="54"/>
      <c r="T28" s="55"/>
      <c r="U28" s="55"/>
      <c r="V28" s="54"/>
      <c r="W28" s="54"/>
      <c r="X28" s="55"/>
      <c r="Y28" s="55"/>
      <c r="Z28" s="54"/>
      <c r="AA28" s="54"/>
      <c r="AB28" s="55"/>
      <c r="AC28" s="55"/>
      <c r="AD28" s="54"/>
      <c r="AE28" s="54"/>
      <c r="AF28" s="55"/>
      <c r="AG28" s="55"/>
      <c r="AH28" s="54"/>
      <c r="AI28" s="54"/>
      <c r="AJ28" s="54"/>
      <c r="AK28" s="54"/>
      <c r="AL28" s="76" t="s">
        <v>293</v>
      </c>
      <c r="AM28" s="51"/>
      <c r="AN28" s="50"/>
      <c r="AO28" s="48"/>
    </row>
    <row r="29" spans="1:41" s="21" customFormat="1" ht="95.25" customHeight="1">
      <c r="A29" s="68">
        <v>19</v>
      </c>
      <c r="B29" s="68" t="s">
        <v>108</v>
      </c>
      <c r="C29" s="68" t="s">
        <v>109</v>
      </c>
      <c r="D29" s="68" t="s">
        <v>110</v>
      </c>
      <c r="E29" s="68">
        <v>88</v>
      </c>
      <c r="F29" s="69">
        <v>0.88</v>
      </c>
      <c r="G29" s="74">
        <v>13554600</v>
      </c>
      <c r="H29" s="74">
        <v>11020000</v>
      </c>
      <c r="I29" s="74">
        <v>3857000</v>
      </c>
      <c r="J29" s="57"/>
      <c r="K29" s="57"/>
      <c r="L29" s="57"/>
      <c r="M29" s="58"/>
      <c r="N29" s="57"/>
      <c r="O29" s="57"/>
      <c r="P29" s="59"/>
      <c r="Q29" s="59"/>
      <c r="R29" s="57"/>
      <c r="S29" s="57"/>
      <c r="T29" s="59"/>
      <c r="U29" s="59"/>
      <c r="V29" s="57"/>
      <c r="W29" s="57"/>
      <c r="X29" s="59"/>
      <c r="Y29" s="59"/>
      <c r="Z29" s="57"/>
      <c r="AA29" s="57"/>
      <c r="AB29" s="59"/>
      <c r="AC29" s="59"/>
      <c r="AD29" s="57"/>
      <c r="AE29" s="57"/>
      <c r="AF29" s="59"/>
      <c r="AG29" s="59"/>
      <c r="AH29" s="57"/>
      <c r="AI29" s="57"/>
      <c r="AJ29" s="57"/>
      <c r="AK29" s="57"/>
      <c r="AL29" s="77" t="s">
        <v>297</v>
      </c>
      <c r="AM29" s="51"/>
      <c r="AN29" s="50"/>
      <c r="AO29" s="48"/>
    </row>
    <row r="30" spans="1:41" s="21" customFormat="1" ht="48" customHeight="1">
      <c r="A30" s="66">
        <v>20</v>
      </c>
      <c r="B30" s="66" t="s">
        <v>111</v>
      </c>
      <c r="C30" s="66" t="s">
        <v>112</v>
      </c>
      <c r="D30" s="66" t="s">
        <v>113</v>
      </c>
      <c r="E30" s="66">
        <v>88</v>
      </c>
      <c r="F30" s="67">
        <v>0.88</v>
      </c>
      <c r="G30" s="73">
        <v>15909940.529999999</v>
      </c>
      <c r="H30" s="73">
        <v>8888888</v>
      </c>
      <c r="I30" s="73">
        <v>3999999.6</v>
      </c>
      <c r="J30" s="54"/>
      <c r="K30" s="54"/>
      <c r="L30" s="54"/>
      <c r="M30" s="56"/>
      <c r="N30" s="54"/>
      <c r="O30" s="54"/>
      <c r="P30" s="55"/>
      <c r="Q30" s="55"/>
      <c r="R30" s="54"/>
      <c r="S30" s="54"/>
      <c r="T30" s="55"/>
      <c r="U30" s="55"/>
      <c r="V30" s="54"/>
      <c r="W30" s="54"/>
      <c r="X30" s="55"/>
      <c r="Y30" s="55"/>
      <c r="Z30" s="54"/>
      <c r="AA30" s="54"/>
      <c r="AB30" s="55"/>
      <c r="AC30" s="55"/>
      <c r="AD30" s="54"/>
      <c r="AE30" s="54"/>
      <c r="AF30" s="55"/>
      <c r="AG30" s="55"/>
      <c r="AH30" s="54"/>
      <c r="AI30" s="54"/>
      <c r="AJ30" s="54"/>
      <c r="AK30" s="54"/>
      <c r="AL30" s="76" t="s">
        <v>297</v>
      </c>
      <c r="AM30" s="51"/>
      <c r="AN30" s="50"/>
      <c r="AO30" s="48"/>
    </row>
    <row r="31" spans="1:41" s="22" customFormat="1" ht="60" customHeight="1">
      <c r="A31" s="66">
        <v>21</v>
      </c>
      <c r="B31" s="66" t="s">
        <v>114</v>
      </c>
      <c r="C31" s="66" t="s">
        <v>115</v>
      </c>
      <c r="D31" s="66" t="s">
        <v>116</v>
      </c>
      <c r="E31" s="66">
        <v>87</v>
      </c>
      <c r="F31" s="67">
        <v>0.87</v>
      </c>
      <c r="G31" s="73">
        <v>6803166.9000000004</v>
      </c>
      <c r="H31" s="73">
        <v>5095329.41</v>
      </c>
      <c r="I31" s="73">
        <v>2089085.05</v>
      </c>
      <c r="J31" s="54"/>
      <c r="K31" s="54"/>
      <c r="L31" s="54"/>
      <c r="M31" s="56"/>
      <c r="N31" s="54"/>
      <c r="O31" s="54"/>
      <c r="P31" s="55"/>
      <c r="Q31" s="55"/>
      <c r="R31" s="54"/>
      <c r="S31" s="54"/>
      <c r="T31" s="55"/>
      <c r="U31" s="55"/>
      <c r="V31" s="54"/>
      <c r="W31" s="54"/>
      <c r="X31" s="55"/>
      <c r="Y31" s="55"/>
      <c r="Z31" s="54"/>
      <c r="AA31" s="54"/>
      <c r="AB31" s="55"/>
      <c r="AC31" s="55"/>
      <c r="AD31" s="54"/>
      <c r="AE31" s="54"/>
      <c r="AF31" s="55"/>
      <c r="AG31" s="55"/>
      <c r="AH31" s="54"/>
      <c r="AI31" s="54"/>
      <c r="AJ31" s="54"/>
      <c r="AK31" s="54"/>
      <c r="AL31" s="76" t="s">
        <v>293</v>
      </c>
      <c r="AM31" s="51"/>
      <c r="AN31" s="50"/>
      <c r="AO31" s="48"/>
    </row>
    <row r="32" spans="1:41" s="22" customFormat="1" ht="69" customHeight="1">
      <c r="A32" s="66">
        <v>22</v>
      </c>
      <c r="B32" s="66" t="s">
        <v>117</v>
      </c>
      <c r="C32" s="66" t="s">
        <v>118</v>
      </c>
      <c r="D32" s="66" t="s">
        <v>119</v>
      </c>
      <c r="E32" s="66">
        <v>87</v>
      </c>
      <c r="F32" s="67">
        <v>0.87</v>
      </c>
      <c r="G32" s="73">
        <v>7763760</v>
      </c>
      <c r="H32" s="73">
        <v>6312000</v>
      </c>
      <c r="I32" s="73">
        <v>2840400</v>
      </c>
      <c r="J32" s="54"/>
      <c r="K32" s="54"/>
      <c r="L32" s="54"/>
      <c r="M32" s="56"/>
      <c r="N32" s="54"/>
      <c r="O32" s="54"/>
      <c r="P32" s="55"/>
      <c r="Q32" s="55"/>
      <c r="R32" s="54"/>
      <c r="S32" s="54"/>
      <c r="T32" s="55"/>
      <c r="U32" s="55"/>
      <c r="V32" s="54"/>
      <c r="W32" s="54"/>
      <c r="X32" s="55"/>
      <c r="Y32" s="55"/>
      <c r="Z32" s="54"/>
      <c r="AA32" s="54"/>
      <c r="AB32" s="55"/>
      <c r="AC32" s="55"/>
      <c r="AD32" s="54"/>
      <c r="AE32" s="54"/>
      <c r="AF32" s="55"/>
      <c r="AG32" s="55"/>
      <c r="AH32" s="54"/>
      <c r="AI32" s="54"/>
      <c r="AJ32" s="54"/>
      <c r="AK32" s="54"/>
      <c r="AL32" s="76" t="s">
        <v>293</v>
      </c>
      <c r="AM32" s="51"/>
      <c r="AN32" s="50"/>
      <c r="AO32" s="48"/>
    </row>
    <row r="33" spans="1:41" s="22" customFormat="1" ht="84" customHeight="1">
      <c r="A33" s="66">
        <v>23</v>
      </c>
      <c r="B33" s="66" t="s">
        <v>120</v>
      </c>
      <c r="C33" s="66" t="s">
        <v>121</v>
      </c>
      <c r="D33" s="66" t="s">
        <v>122</v>
      </c>
      <c r="E33" s="66">
        <v>85.5</v>
      </c>
      <c r="F33" s="67">
        <v>0.85499999999999998</v>
      </c>
      <c r="G33" s="73">
        <v>1082400</v>
      </c>
      <c r="H33" s="73">
        <v>880000</v>
      </c>
      <c r="I33" s="73">
        <v>396000</v>
      </c>
      <c r="J33" s="54"/>
      <c r="K33" s="54"/>
      <c r="L33" s="54"/>
      <c r="M33" s="56"/>
      <c r="N33" s="54"/>
      <c r="O33" s="54"/>
      <c r="P33" s="55"/>
      <c r="Q33" s="55"/>
      <c r="R33" s="54"/>
      <c r="S33" s="54"/>
      <c r="T33" s="55"/>
      <c r="U33" s="55"/>
      <c r="V33" s="54"/>
      <c r="W33" s="54"/>
      <c r="X33" s="55"/>
      <c r="Y33" s="55"/>
      <c r="Z33" s="54"/>
      <c r="AA33" s="54"/>
      <c r="AB33" s="55"/>
      <c r="AC33" s="55"/>
      <c r="AD33" s="54"/>
      <c r="AE33" s="54"/>
      <c r="AF33" s="55"/>
      <c r="AG33" s="55"/>
      <c r="AH33" s="54"/>
      <c r="AI33" s="54"/>
      <c r="AJ33" s="54"/>
      <c r="AK33" s="54"/>
      <c r="AL33" s="76" t="s">
        <v>293</v>
      </c>
      <c r="AM33" s="51"/>
      <c r="AN33" s="50"/>
      <c r="AO33" s="48"/>
    </row>
    <row r="34" spans="1:41" ht="68.25" customHeight="1">
      <c r="A34" s="66">
        <v>24</v>
      </c>
      <c r="B34" s="66" t="s">
        <v>123</v>
      </c>
      <c r="C34" s="66" t="s">
        <v>124</v>
      </c>
      <c r="D34" s="66" t="s">
        <v>125</v>
      </c>
      <c r="E34" s="66">
        <v>85</v>
      </c>
      <c r="F34" s="67">
        <v>0.85</v>
      </c>
      <c r="G34" s="73">
        <v>998760</v>
      </c>
      <c r="H34" s="73">
        <v>812000</v>
      </c>
      <c r="I34" s="73">
        <v>365400</v>
      </c>
      <c r="J34" s="54" t="s">
        <v>35</v>
      </c>
      <c r="K34" s="54" t="s">
        <v>48</v>
      </c>
      <c r="L34" s="54" t="s">
        <v>18</v>
      </c>
      <c r="M34" s="54" t="s">
        <v>48</v>
      </c>
      <c r="N34" s="54">
        <v>11</v>
      </c>
      <c r="O34" s="54">
        <v>14</v>
      </c>
      <c r="P34" s="55">
        <f>IF(COUNTA(N34:O34)=2,(O34+N34)/2,"")</f>
        <v>12.5</v>
      </c>
      <c r="Q34" s="55">
        <f>ABS(N34-O34)</f>
        <v>3</v>
      </c>
      <c r="R34" s="54">
        <v>20</v>
      </c>
      <c r="S34" s="54">
        <v>20</v>
      </c>
      <c r="T34" s="55">
        <f>IF(COUNTA(R34:S34)=2,(S34+R34)/2,"")</f>
        <v>20</v>
      </c>
      <c r="U34" s="55">
        <f>ABS(R34-S34)</f>
        <v>0</v>
      </c>
      <c r="V34" s="54">
        <v>29</v>
      </c>
      <c r="W34" s="54">
        <v>36</v>
      </c>
      <c r="X34" s="55">
        <f>IF(COUNTA(V34:W34)=2,(W34+V34)/2,"")</f>
        <v>32.5</v>
      </c>
      <c r="Y34" s="55">
        <f>ABS(V34-W34)</f>
        <v>7</v>
      </c>
      <c r="Z34" s="54">
        <v>13</v>
      </c>
      <c r="AA34" s="54">
        <v>15</v>
      </c>
      <c r="AB34" s="55">
        <f>IF(COUNTA(N34:O34)=2,(Z34+AA34)/2,"")</f>
        <v>14</v>
      </c>
      <c r="AC34" s="55">
        <f>ABS(Z34-AA34)</f>
        <v>2</v>
      </c>
      <c r="AD34" s="54">
        <v>7</v>
      </c>
      <c r="AE34" s="54">
        <v>10</v>
      </c>
      <c r="AF34" s="55">
        <f>IF(COUNTA(AD34:AE34)=2,(AD34+AE34)/2,"")</f>
        <v>8.5</v>
      </c>
      <c r="AG34" s="55">
        <f>ABS(AD34-AE34)</f>
        <v>3</v>
      </c>
      <c r="AH34" s="54">
        <f>AD34+Z34+V34+R34+N34</f>
        <v>80</v>
      </c>
      <c r="AI34" s="54">
        <f>AE34+AA34+W34+S34+O34</f>
        <v>95</v>
      </c>
      <c r="AJ34" s="54">
        <f>ABS(AH34-AI34)</f>
        <v>15</v>
      </c>
      <c r="AK34" s="54" t="s">
        <v>55</v>
      </c>
      <c r="AL34" s="76" t="s">
        <v>293</v>
      </c>
      <c r="AM34" s="51"/>
      <c r="AN34" s="50"/>
      <c r="AO34" s="48"/>
    </row>
    <row r="35" spans="1:41" s="10" customFormat="1" ht="74.25" customHeight="1">
      <c r="A35" s="66">
        <v>25</v>
      </c>
      <c r="B35" s="66" t="s">
        <v>126</v>
      </c>
      <c r="C35" s="66" t="s">
        <v>127</v>
      </c>
      <c r="D35" s="66" t="s">
        <v>128</v>
      </c>
      <c r="E35" s="66">
        <v>83.5</v>
      </c>
      <c r="F35" s="67">
        <v>0.83499999999999996</v>
      </c>
      <c r="G35" s="73">
        <v>3751500</v>
      </c>
      <c r="H35" s="73">
        <v>3050000</v>
      </c>
      <c r="I35" s="73">
        <v>1677500</v>
      </c>
      <c r="J35" s="54"/>
      <c r="K35" s="54"/>
      <c r="L35" s="54"/>
      <c r="M35" s="54"/>
      <c r="N35" s="54"/>
      <c r="O35" s="54"/>
      <c r="P35" s="55"/>
      <c r="Q35" s="55"/>
      <c r="R35" s="54"/>
      <c r="S35" s="54"/>
      <c r="T35" s="55"/>
      <c r="U35" s="55"/>
      <c r="V35" s="54"/>
      <c r="W35" s="54"/>
      <c r="X35" s="55"/>
      <c r="Y35" s="55"/>
      <c r="Z35" s="54"/>
      <c r="AA35" s="54"/>
      <c r="AB35" s="55"/>
      <c r="AC35" s="55"/>
      <c r="AD35" s="54"/>
      <c r="AE35" s="54"/>
      <c r="AF35" s="55"/>
      <c r="AG35" s="55"/>
      <c r="AH35" s="54"/>
      <c r="AI35" s="54"/>
      <c r="AJ35" s="54"/>
      <c r="AK35" s="54"/>
      <c r="AL35" s="76" t="s">
        <v>293</v>
      </c>
      <c r="AM35" s="51"/>
      <c r="AN35" s="50"/>
      <c r="AO35" s="15"/>
    </row>
    <row r="36" spans="1:41" s="10" customFormat="1" ht="59.25" customHeight="1">
      <c r="A36" s="66">
        <v>26</v>
      </c>
      <c r="B36" s="66" t="s">
        <v>129</v>
      </c>
      <c r="C36" s="66" t="s">
        <v>268</v>
      </c>
      <c r="D36" s="66" t="s">
        <v>130</v>
      </c>
      <c r="E36" s="66">
        <v>83.5</v>
      </c>
      <c r="F36" s="67">
        <v>0.83499999999999996</v>
      </c>
      <c r="G36" s="73">
        <v>2415907.6</v>
      </c>
      <c r="H36" s="73">
        <v>1644797.17</v>
      </c>
      <c r="I36" s="73">
        <v>740158.72</v>
      </c>
      <c r="J36" s="54"/>
      <c r="K36" s="54"/>
      <c r="L36" s="54"/>
      <c r="M36" s="54"/>
      <c r="N36" s="54"/>
      <c r="O36" s="54"/>
      <c r="P36" s="54"/>
      <c r="Q36" s="55"/>
      <c r="R36" s="54"/>
      <c r="S36" s="54"/>
      <c r="T36" s="54"/>
      <c r="U36" s="55"/>
      <c r="V36" s="54"/>
      <c r="W36" s="54"/>
      <c r="X36" s="54"/>
      <c r="Y36" s="55"/>
      <c r="Z36" s="54"/>
      <c r="AA36" s="54"/>
      <c r="AB36" s="54"/>
      <c r="AC36" s="55"/>
      <c r="AD36" s="54"/>
      <c r="AE36" s="54"/>
      <c r="AF36" s="54"/>
      <c r="AG36" s="55"/>
      <c r="AH36" s="54"/>
      <c r="AI36" s="54"/>
      <c r="AJ36" s="54"/>
      <c r="AK36" s="54"/>
      <c r="AL36" s="76" t="s">
        <v>293</v>
      </c>
      <c r="AM36" s="51"/>
      <c r="AN36" s="50"/>
      <c r="AO36" s="15"/>
    </row>
    <row r="37" spans="1:41" s="10" customFormat="1" ht="78.75" customHeight="1">
      <c r="A37" s="66">
        <v>27</v>
      </c>
      <c r="B37" s="66" t="s">
        <v>131</v>
      </c>
      <c r="C37" s="66" t="s">
        <v>132</v>
      </c>
      <c r="D37" s="66" t="s">
        <v>133</v>
      </c>
      <c r="E37" s="66">
        <v>83</v>
      </c>
      <c r="F37" s="67">
        <v>0.83</v>
      </c>
      <c r="G37" s="73">
        <v>7578189.9000000004</v>
      </c>
      <c r="H37" s="73">
        <v>6161130</v>
      </c>
      <c r="I37" s="73">
        <v>2772508.5</v>
      </c>
      <c r="J37" s="54"/>
      <c r="K37" s="54"/>
      <c r="L37" s="54"/>
      <c r="M37" s="54"/>
      <c r="N37" s="54"/>
      <c r="O37" s="54"/>
      <c r="P37" s="54"/>
      <c r="Q37" s="55"/>
      <c r="R37" s="54"/>
      <c r="S37" s="54"/>
      <c r="T37" s="54"/>
      <c r="U37" s="55"/>
      <c r="V37" s="54"/>
      <c r="W37" s="54"/>
      <c r="X37" s="54"/>
      <c r="Y37" s="55"/>
      <c r="Z37" s="54"/>
      <c r="AA37" s="54"/>
      <c r="AB37" s="54"/>
      <c r="AC37" s="55"/>
      <c r="AD37" s="54"/>
      <c r="AE37" s="54"/>
      <c r="AF37" s="54"/>
      <c r="AG37" s="55"/>
      <c r="AH37" s="54"/>
      <c r="AI37" s="54"/>
      <c r="AJ37" s="54"/>
      <c r="AK37" s="54"/>
      <c r="AL37" s="76" t="s">
        <v>293</v>
      </c>
      <c r="AM37" s="51"/>
      <c r="AN37" s="50"/>
      <c r="AO37" s="15"/>
    </row>
    <row r="38" spans="1:41" s="10" customFormat="1" ht="79.5" customHeight="1">
      <c r="A38" s="66">
        <v>28</v>
      </c>
      <c r="B38" s="66" t="s">
        <v>134</v>
      </c>
      <c r="C38" s="66" t="s">
        <v>269</v>
      </c>
      <c r="D38" s="66" t="s">
        <v>135</v>
      </c>
      <c r="E38" s="66">
        <v>83</v>
      </c>
      <c r="F38" s="67">
        <v>0.83</v>
      </c>
      <c r="G38" s="73">
        <v>1845000</v>
      </c>
      <c r="H38" s="73">
        <v>1500000</v>
      </c>
      <c r="I38" s="73">
        <v>675000</v>
      </c>
      <c r="J38" s="54"/>
      <c r="K38" s="54"/>
      <c r="L38" s="54"/>
      <c r="M38" s="54"/>
      <c r="N38" s="54"/>
      <c r="O38" s="54"/>
      <c r="P38" s="54"/>
      <c r="Q38" s="55"/>
      <c r="R38" s="54"/>
      <c r="S38" s="54"/>
      <c r="T38" s="54"/>
      <c r="U38" s="55"/>
      <c r="V38" s="54"/>
      <c r="W38" s="54"/>
      <c r="X38" s="54"/>
      <c r="Y38" s="55"/>
      <c r="Z38" s="54"/>
      <c r="AA38" s="54"/>
      <c r="AB38" s="54"/>
      <c r="AC38" s="55"/>
      <c r="AD38" s="54"/>
      <c r="AE38" s="54"/>
      <c r="AF38" s="54"/>
      <c r="AG38" s="55"/>
      <c r="AH38" s="54"/>
      <c r="AI38" s="54"/>
      <c r="AJ38" s="54"/>
      <c r="AK38" s="54"/>
      <c r="AL38" s="76" t="s">
        <v>293</v>
      </c>
      <c r="AM38" s="51"/>
      <c r="AN38" s="50"/>
      <c r="AO38" s="15"/>
    </row>
    <row r="39" spans="1:41" s="10" customFormat="1" ht="75" customHeight="1">
      <c r="A39" s="66">
        <v>29</v>
      </c>
      <c r="B39" s="66" t="s">
        <v>136</v>
      </c>
      <c r="C39" s="66" t="s">
        <v>270</v>
      </c>
      <c r="D39" s="66" t="s">
        <v>137</v>
      </c>
      <c r="E39" s="66">
        <v>82</v>
      </c>
      <c r="F39" s="67">
        <v>0.82</v>
      </c>
      <c r="G39" s="73">
        <v>12615384.300000001</v>
      </c>
      <c r="H39" s="73">
        <v>10256410</v>
      </c>
      <c r="I39" s="73">
        <v>3999999.9</v>
      </c>
      <c r="J39" s="54"/>
      <c r="K39" s="54"/>
      <c r="L39" s="54"/>
      <c r="M39" s="54"/>
      <c r="N39" s="54"/>
      <c r="O39" s="54"/>
      <c r="P39" s="54"/>
      <c r="Q39" s="55"/>
      <c r="R39" s="54"/>
      <c r="S39" s="54"/>
      <c r="T39" s="54"/>
      <c r="U39" s="55"/>
      <c r="V39" s="54"/>
      <c r="W39" s="54"/>
      <c r="X39" s="54"/>
      <c r="Y39" s="55"/>
      <c r="Z39" s="54"/>
      <c r="AA39" s="54"/>
      <c r="AB39" s="54"/>
      <c r="AC39" s="55"/>
      <c r="AD39" s="54"/>
      <c r="AE39" s="54"/>
      <c r="AF39" s="54"/>
      <c r="AG39" s="55"/>
      <c r="AH39" s="54"/>
      <c r="AI39" s="54"/>
      <c r="AJ39" s="54"/>
      <c r="AK39" s="54"/>
      <c r="AL39" s="76" t="s">
        <v>293</v>
      </c>
      <c r="AM39" s="51"/>
      <c r="AN39" s="50"/>
      <c r="AO39" s="15"/>
    </row>
    <row r="40" spans="1:41" s="10" customFormat="1" ht="94.5" customHeight="1">
      <c r="A40" s="66">
        <v>30</v>
      </c>
      <c r="B40" s="66" t="s">
        <v>285</v>
      </c>
      <c r="C40" s="66" t="s">
        <v>138</v>
      </c>
      <c r="D40" s="66" t="s">
        <v>139</v>
      </c>
      <c r="E40" s="66">
        <v>82</v>
      </c>
      <c r="F40" s="67">
        <v>0.82</v>
      </c>
      <c r="G40" s="73">
        <v>13037777.82</v>
      </c>
      <c r="H40" s="73">
        <v>10579819.380000001</v>
      </c>
      <c r="I40" s="73">
        <v>3702936.77</v>
      </c>
      <c r="J40" s="54"/>
      <c r="K40" s="54"/>
      <c r="L40" s="54"/>
      <c r="M40" s="54"/>
      <c r="N40" s="54"/>
      <c r="O40" s="54"/>
      <c r="P40" s="54"/>
      <c r="Q40" s="55"/>
      <c r="R40" s="54"/>
      <c r="S40" s="54"/>
      <c r="T40" s="54"/>
      <c r="U40" s="55"/>
      <c r="V40" s="54"/>
      <c r="W40" s="54"/>
      <c r="X40" s="54"/>
      <c r="Y40" s="55"/>
      <c r="Z40" s="54"/>
      <c r="AA40" s="54"/>
      <c r="AB40" s="54"/>
      <c r="AC40" s="55"/>
      <c r="AD40" s="54"/>
      <c r="AE40" s="54"/>
      <c r="AF40" s="54"/>
      <c r="AG40" s="55"/>
      <c r="AH40" s="54"/>
      <c r="AI40" s="54"/>
      <c r="AJ40" s="54"/>
      <c r="AK40" s="54"/>
      <c r="AL40" s="76" t="s">
        <v>293</v>
      </c>
      <c r="AM40" s="51"/>
      <c r="AN40" s="50"/>
      <c r="AO40" s="15"/>
    </row>
    <row r="41" spans="1:41" s="23" customFormat="1" ht="119.25" customHeight="1">
      <c r="A41" s="68">
        <v>31</v>
      </c>
      <c r="B41" s="68" t="s">
        <v>192</v>
      </c>
      <c r="C41" s="68" t="s">
        <v>274</v>
      </c>
      <c r="D41" s="68" t="s">
        <v>193</v>
      </c>
      <c r="E41" s="68">
        <v>82</v>
      </c>
      <c r="F41" s="69">
        <v>0.82</v>
      </c>
      <c r="G41" s="74">
        <v>10933332.24</v>
      </c>
      <c r="H41" s="74">
        <v>8888888</v>
      </c>
      <c r="I41" s="74">
        <v>3999999.6</v>
      </c>
      <c r="J41" s="60"/>
      <c r="K41" s="60"/>
      <c r="L41" s="60"/>
      <c r="M41" s="60"/>
      <c r="N41" s="60"/>
      <c r="O41" s="60"/>
      <c r="P41" s="60"/>
      <c r="Q41" s="61"/>
      <c r="R41" s="60"/>
      <c r="S41" s="60"/>
      <c r="T41" s="60"/>
      <c r="U41" s="61"/>
      <c r="V41" s="60"/>
      <c r="W41" s="60"/>
      <c r="X41" s="60"/>
      <c r="Y41" s="61"/>
      <c r="Z41" s="60"/>
      <c r="AA41" s="60"/>
      <c r="AB41" s="60"/>
      <c r="AC41" s="61"/>
      <c r="AD41" s="60"/>
      <c r="AE41" s="60"/>
      <c r="AF41" s="60"/>
      <c r="AG41" s="61"/>
      <c r="AH41" s="60"/>
      <c r="AI41" s="60"/>
      <c r="AJ41" s="60"/>
      <c r="AK41" s="60"/>
      <c r="AL41" s="78" t="s">
        <v>300</v>
      </c>
      <c r="AM41" s="51"/>
      <c r="AN41" s="50"/>
      <c r="AO41" s="52"/>
    </row>
    <row r="42" spans="1:41" s="23" customFormat="1" ht="94.5" customHeight="1">
      <c r="A42" s="68">
        <v>32</v>
      </c>
      <c r="B42" s="68" t="s">
        <v>186</v>
      </c>
      <c r="C42" s="68" t="s">
        <v>187</v>
      </c>
      <c r="D42" s="68" t="s">
        <v>188</v>
      </c>
      <c r="E42" s="68">
        <v>81.5</v>
      </c>
      <c r="F42" s="69">
        <v>0.81499999999999995</v>
      </c>
      <c r="G42" s="74">
        <v>4999777.8</v>
      </c>
      <c r="H42" s="74">
        <v>4064860</v>
      </c>
      <c r="I42" s="74">
        <v>1991781.4</v>
      </c>
      <c r="J42" s="60"/>
      <c r="K42" s="60"/>
      <c r="L42" s="60"/>
      <c r="M42" s="60"/>
      <c r="N42" s="60"/>
      <c r="O42" s="60"/>
      <c r="P42" s="60"/>
      <c r="Q42" s="61"/>
      <c r="R42" s="60"/>
      <c r="S42" s="60"/>
      <c r="T42" s="60"/>
      <c r="U42" s="61"/>
      <c r="V42" s="60"/>
      <c r="W42" s="60"/>
      <c r="X42" s="60"/>
      <c r="Y42" s="61"/>
      <c r="Z42" s="60"/>
      <c r="AA42" s="60"/>
      <c r="AB42" s="60"/>
      <c r="AC42" s="61"/>
      <c r="AD42" s="60"/>
      <c r="AE42" s="60"/>
      <c r="AF42" s="60"/>
      <c r="AG42" s="61"/>
      <c r="AH42" s="60"/>
      <c r="AI42" s="60"/>
      <c r="AJ42" s="60"/>
      <c r="AK42" s="60"/>
      <c r="AL42" s="78" t="s">
        <v>300</v>
      </c>
      <c r="AM42" s="51"/>
      <c r="AN42" s="50"/>
      <c r="AO42" s="52"/>
    </row>
    <row r="43" spans="1:41" s="10" customFormat="1" ht="99" customHeight="1">
      <c r="A43" s="66">
        <v>33</v>
      </c>
      <c r="B43" s="66" t="s">
        <v>140</v>
      </c>
      <c r="C43" s="66" t="s">
        <v>141</v>
      </c>
      <c r="D43" s="66" t="s">
        <v>142</v>
      </c>
      <c r="E43" s="66">
        <v>81</v>
      </c>
      <c r="F43" s="67">
        <v>0.81</v>
      </c>
      <c r="G43" s="73">
        <v>8945454.2100000009</v>
      </c>
      <c r="H43" s="73">
        <v>7272727</v>
      </c>
      <c r="I43" s="73">
        <v>3999999.85</v>
      </c>
      <c r="J43" s="54"/>
      <c r="K43" s="54"/>
      <c r="L43" s="54"/>
      <c r="M43" s="54"/>
      <c r="N43" s="54"/>
      <c r="O43" s="54"/>
      <c r="P43" s="54"/>
      <c r="Q43" s="55"/>
      <c r="R43" s="54"/>
      <c r="S43" s="54"/>
      <c r="T43" s="54"/>
      <c r="U43" s="55"/>
      <c r="V43" s="54"/>
      <c r="W43" s="54"/>
      <c r="X43" s="54"/>
      <c r="Y43" s="55"/>
      <c r="Z43" s="54"/>
      <c r="AA43" s="54"/>
      <c r="AB43" s="54"/>
      <c r="AC43" s="55"/>
      <c r="AD43" s="54"/>
      <c r="AE43" s="54"/>
      <c r="AF43" s="54"/>
      <c r="AG43" s="55"/>
      <c r="AH43" s="54"/>
      <c r="AI43" s="54"/>
      <c r="AJ43" s="54"/>
      <c r="AK43" s="54"/>
      <c r="AL43" s="76" t="s">
        <v>293</v>
      </c>
      <c r="AM43" s="51"/>
      <c r="AN43" s="50"/>
      <c r="AO43" s="15"/>
    </row>
    <row r="44" spans="1:41" s="10" customFormat="1" ht="101.25" customHeight="1">
      <c r="A44" s="66">
        <v>34</v>
      </c>
      <c r="B44" s="66" t="s">
        <v>143</v>
      </c>
      <c r="C44" s="66" t="s">
        <v>144</v>
      </c>
      <c r="D44" s="66" t="s">
        <v>145</v>
      </c>
      <c r="E44" s="66">
        <v>81</v>
      </c>
      <c r="F44" s="67">
        <v>0.81</v>
      </c>
      <c r="G44" s="73">
        <v>7731764.0099999998</v>
      </c>
      <c r="H44" s="73">
        <v>6285987</v>
      </c>
      <c r="I44" s="73">
        <v>3080133.63</v>
      </c>
      <c r="J44" s="54"/>
      <c r="K44" s="54"/>
      <c r="L44" s="54"/>
      <c r="M44" s="54"/>
      <c r="N44" s="54"/>
      <c r="O44" s="54"/>
      <c r="P44" s="54"/>
      <c r="Q44" s="55"/>
      <c r="R44" s="54"/>
      <c r="S44" s="54"/>
      <c r="T44" s="54"/>
      <c r="U44" s="55"/>
      <c r="V44" s="54"/>
      <c r="W44" s="54"/>
      <c r="X44" s="54"/>
      <c r="Y44" s="55"/>
      <c r="Z44" s="54"/>
      <c r="AA44" s="54"/>
      <c r="AB44" s="54"/>
      <c r="AC44" s="55"/>
      <c r="AD44" s="54"/>
      <c r="AE44" s="54"/>
      <c r="AF44" s="54"/>
      <c r="AG44" s="55"/>
      <c r="AH44" s="54"/>
      <c r="AI44" s="54"/>
      <c r="AJ44" s="54"/>
      <c r="AK44" s="54"/>
      <c r="AL44" s="76" t="s">
        <v>293</v>
      </c>
      <c r="AM44" s="51"/>
      <c r="AN44" s="50"/>
      <c r="AO44" s="15"/>
    </row>
    <row r="45" spans="1:41" s="10" customFormat="1" ht="96" customHeight="1">
      <c r="A45" s="66">
        <v>35</v>
      </c>
      <c r="B45" s="66" t="s">
        <v>146</v>
      </c>
      <c r="C45" s="66" t="s">
        <v>147</v>
      </c>
      <c r="D45" s="66" t="s">
        <v>148</v>
      </c>
      <c r="E45" s="66">
        <v>80.5</v>
      </c>
      <c r="F45" s="67">
        <v>0.80500000000000005</v>
      </c>
      <c r="G45" s="73">
        <v>3660480</v>
      </c>
      <c r="H45" s="73">
        <v>2976000</v>
      </c>
      <c r="I45" s="73">
        <v>1339200</v>
      </c>
      <c r="J45" s="54"/>
      <c r="K45" s="54"/>
      <c r="L45" s="54"/>
      <c r="M45" s="54"/>
      <c r="N45" s="54"/>
      <c r="O45" s="54"/>
      <c r="P45" s="54"/>
      <c r="Q45" s="55"/>
      <c r="R45" s="54"/>
      <c r="S45" s="54"/>
      <c r="T45" s="54"/>
      <c r="U45" s="55"/>
      <c r="V45" s="54"/>
      <c r="W45" s="54"/>
      <c r="X45" s="54"/>
      <c r="Y45" s="55"/>
      <c r="Z45" s="54"/>
      <c r="AA45" s="54"/>
      <c r="AB45" s="54"/>
      <c r="AC45" s="55"/>
      <c r="AD45" s="54"/>
      <c r="AE45" s="54"/>
      <c r="AF45" s="54"/>
      <c r="AG45" s="55"/>
      <c r="AH45" s="54"/>
      <c r="AI45" s="54"/>
      <c r="AJ45" s="54"/>
      <c r="AK45" s="54"/>
      <c r="AL45" s="76" t="s">
        <v>293</v>
      </c>
      <c r="AM45" s="51"/>
      <c r="AN45" s="50"/>
      <c r="AO45" s="15"/>
    </row>
    <row r="46" spans="1:41" s="10" customFormat="1" ht="90.75" customHeight="1">
      <c r="A46" s="66">
        <v>36</v>
      </c>
      <c r="B46" s="66" t="s">
        <v>149</v>
      </c>
      <c r="C46" s="66" t="s">
        <v>150</v>
      </c>
      <c r="D46" s="66" t="s">
        <v>151</v>
      </c>
      <c r="E46" s="66">
        <v>80.5</v>
      </c>
      <c r="F46" s="67">
        <v>0.80500000000000005</v>
      </c>
      <c r="G46" s="73">
        <v>3270530.64</v>
      </c>
      <c r="H46" s="73">
        <v>2658968</v>
      </c>
      <c r="I46" s="73">
        <v>1249714.96</v>
      </c>
      <c r="J46" s="54"/>
      <c r="K46" s="54"/>
      <c r="L46" s="54"/>
      <c r="M46" s="54"/>
      <c r="N46" s="54"/>
      <c r="O46" s="54"/>
      <c r="P46" s="54"/>
      <c r="Q46" s="55"/>
      <c r="R46" s="54"/>
      <c r="S46" s="54"/>
      <c r="T46" s="54"/>
      <c r="U46" s="55"/>
      <c r="V46" s="54"/>
      <c r="W46" s="54"/>
      <c r="X46" s="54"/>
      <c r="Y46" s="55"/>
      <c r="Z46" s="54"/>
      <c r="AA46" s="54"/>
      <c r="AB46" s="54"/>
      <c r="AC46" s="55"/>
      <c r="AD46" s="54"/>
      <c r="AE46" s="54"/>
      <c r="AF46" s="54"/>
      <c r="AG46" s="55"/>
      <c r="AH46" s="54"/>
      <c r="AI46" s="54"/>
      <c r="AJ46" s="54"/>
      <c r="AK46" s="54"/>
      <c r="AL46" s="76" t="s">
        <v>293</v>
      </c>
      <c r="AM46" s="51"/>
      <c r="AN46" s="50"/>
      <c r="AO46" s="15"/>
    </row>
    <row r="47" spans="1:41" s="10" customFormat="1" ht="60" customHeight="1">
      <c r="A47" s="66">
        <v>37</v>
      </c>
      <c r="B47" s="66" t="s">
        <v>152</v>
      </c>
      <c r="C47" s="66" t="s">
        <v>153</v>
      </c>
      <c r="D47" s="66" t="s">
        <v>154</v>
      </c>
      <c r="E47" s="66">
        <v>80.5</v>
      </c>
      <c r="F47" s="67">
        <v>0.80500000000000005</v>
      </c>
      <c r="G47" s="73">
        <v>7035600</v>
      </c>
      <c r="H47" s="73">
        <v>5720000</v>
      </c>
      <c r="I47" s="73">
        <v>2574000</v>
      </c>
      <c r="J47" s="54"/>
      <c r="K47" s="54"/>
      <c r="L47" s="54"/>
      <c r="M47" s="54"/>
      <c r="N47" s="54"/>
      <c r="O47" s="54"/>
      <c r="P47" s="54"/>
      <c r="Q47" s="55"/>
      <c r="R47" s="54"/>
      <c r="S47" s="54"/>
      <c r="T47" s="54"/>
      <c r="U47" s="55"/>
      <c r="V47" s="54"/>
      <c r="W47" s="54"/>
      <c r="X47" s="54"/>
      <c r="Y47" s="55"/>
      <c r="Z47" s="54"/>
      <c r="AA47" s="54"/>
      <c r="AB47" s="54"/>
      <c r="AC47" s="55"/>
      <c r="AD47" s="54"/>
      <c r="AE47" s="54"/>
      <c r="AF47" s="54"/>
      <c r="AG47" s="55"/>
      <c r="AH47" s="54"/>
      <c r="AI47" s="54"/>
      <c r="AJ47" s="54"/>
      <c r="AK47" s="54"/>
      <c r="AL47" s="76" t="s">
        <v>293</v>
      </c>
      <c r="AM47" s="51"/>
      <c r="AN47" s="50"/>
      <c r="AO47" s="15"/>
    </row>
    <row r="48" spans="1:41" s="10" customFormat="1" ht="88.5" customHeight="1">
      <c r="A48" s="66">
        <v>38</v>
      </c>
      <c r="B48" s="66" t="s">
        <v>155</v>
      </c>
      <c r="C48" s="66" t="s">
        <v>257</v>
      </c>
      <c r="D48" s="66" t="s">
        <v>156</v>
      </c>
      <c r="E48" s="66">
        <v>79.5</v>
      </c>
      <c r="F48" s="67">
        <v>0.79500000000000004</v>
      </c>
      <c r="G48" s="73">
        <v>5053402.8</v>
      </c>
      <c r="H48" s="73">
        <v>3943952.94</v>
      </c>
      <c r="I48" s="73">
        <v>1980714</v>
      </c>
      <c r="J48" s="54"/>
      <c r="K48" s="54"/>
      <c r="L48" s="54"/>
      <c r="M48" s="54"/>
      <c r="N48" s="54"/>
      <c r="O48" s="54"/>
      <c r="P48" s="54"/>
      <c r="Q48" s="55"/>
      <c r="R48" s="54"/>
      <c r="S48" s="54"/>
      <c r="T48" s="54"/>
      <c r="U48" s="55"/>
      <c r="V48" s="54"/>
      <c r="W48" s="54"/>
      <c r="X48" s="54"/>
      <c r="Y48" s="55"/>
      <c r="Z48" s="54"/>
      <c r="AA48" s="54"/>
      <c r="AB48" s="54"/>
      <c r="AC48" s="55"/>
      <c r="AD48" s="54"/>
      <c r="AE48" s="54"/>
      <c r="AF48" s="54"/>
      <c r="AG48" s="55"/>
      <c r="AH48" s="54"/>
      <c r="AI48" s="54"/>
      <c r="AJ48" s="54"/>
      <c r="AK48" s="54"/>
      <c r="AL48" s="76" t="s">
        <v>293</v>
      </c>
      <c r="AM48" s="51"/>
      <c r="AN48" s="50"/>
      <c r="AO48" s="15"/>
    </row>
    <row r="49" spans="1:41" s="36" customFormat="1" ht="88.5" customHeight="1">
      <c r="A49" s="68">
        <v>39</v>
      </c>
      <c r="B49" s="68" t="s">
        <v>181</v>
      </c>
      <c r="C49" s="68" t="s">
        <v>182</v>
      </c>
      <c r="D49" s="68" t="s">
        <v>183</v>
      </c>
      <c r="E49" s="68">
        <v>79</v>
      </c>
      <c r="F49" s="69">
        <v>0.79</v>
      </c>
      <c r="G49" s="74">
        <v>1535736.93</v>
      </c>
      <c r="H49" s="74">
        <v>1248566.6000000001</v>
      </c>
      <c r="I49" s="74">
        <v>686711.63</v>
      </c>
      <c r="J49" s="60"/>
      <c r="K49" s="60"/>
      <c r="L49" s="60"/>
      <c r="M49" s="60"/>
      <c r="N49" s="60"/>
      <c r="O49" s="60"/>
      <c r="P49" s="60"/>
      <c r="Q49" s="61"/>
      <c r="R49" s="60"/>
      <c r="S49" s="60"/>
      <c r="T49" s="60"/>
      <c r="U49" s="61"/>
      <c r="V49" s="60"/>
      <c r="W49" s="60"/>
      <c r="X49" s="60"/>
      <c r="Y49" s="61"/>
      <c r="Z49" s="60"/>
      <c r="AA49" s="60"/>
      <c r="AB49" s="60"/>
      <c r="AC49" s="61"/>
      <c r="AD49" s="60"/>
      <c r="AE49" s="60"/>
      <c r="AF49" s="60"/>
      <c r="AG49" s="61"/>
      <c r="AH49" s="60"/>
      <c r="AI49" s="60"/>
      <c r="AJ49" s="60"/>
      <c r="AK49" s="60"/>
      <c r="AL49" s="78" t="s">
        <v>300</v>
      </c>
      <c r="AM49" s="51"/>
      <c r="AN49" s="50"/>
      <c r="AO49" s="52"/>
    </row>
    <row r="50" spans="1:41" s="36" customFormat="1" ht="88.5" customHeight="1">
      <c r="A50" s="68">
        <v>40</v>
      </c>
      <c r="B50" s="68" t="s">
        <v>203</v>
      </c>
      <c r="C50" s="68" t="s">
        <v>204</v>
      </c>
      <c r="D50" s="68" t="s">
        <v>205</v>
      </c>
      <c r="E50" s="68">
        <v>79</v>
      </c>
      <c r="F50" s="69">
        <v>0.79</v>
      </c>
      <c r="G50" s="74">
        <v>4127005.47</v>
      </c>
      <c r="H50" s="74">
        <v>3355289</v>
      </c>
      <c r="I50" s="74">
        <v>1845408.95</v>
      </c>
      <c r="J50" s="60"/>
      <c r="K50" s="60"/>
      <c r="L50" s="60"/>
      <c r="M50" s="60"/>
      <c r="N50" s="60"/>
      <c r="O50" s="60"/>
      <c r="P50" s="60"/>
      <c r="Q50" s="61"/>
      <c r="R50" s="60"/>
      <c r="S50" s="60"/>
      <c r="T50" s="60"/>
      <c r="U50" s="61"/>
      <c r="V50" s="60"/>
      <c r="W50" s="60"/>
      <c r="X50" s="60"/>
      <c r="Y50" s="61"/>
      <c r="Z50" s="60"/>
      <c r="AA50" s="60"/>
      <c r="AB50" s="60"/>
      <c r="AC50" s="61"/>
      <c r="AD50" s="60"/>
      <c r="AE50" s="60"/>
      <c r="AF50" s="60"/>
      <c r="AG50" s="61"/>
      <c r="AH50" s="60"/>
      <c r="AI50" s="60"/>
      <c r="AJ50" s="60"/>
      <c r="AK50" s="60"/>
      <c r="AL50" s="78" t="s">
        <v>300</v>
      </c>
      <c r="AM50" s="51"/>
      <c r="AN50" s="50"/>
      <c r="AO50" s="52"/>
    </row>
    <row r="51" spans="1:41" s="10" customFormat="1" ht="91.5" customHeight="1">
      <c r="A51" s="66">
        <v>41</v>
      </c>
      <c r="B51" s="66" t="s">
        <v>157</v>
      </c>
      <c r="C51" s="66" t="s">
        <v>158</v>
      </c>
      <c r="D51" s="66" t="s">
        <v>159</v>
      </c>
      <c r="E51" s="66">
        <v>78.5</v>
      </c>
      <c r="F51" s="67">
        <v>0.78500000000000003</v>
      </c>
      <c r="G51" s="73">
        <v>5751726</v>
      </c>
      <c r="H51" s="73">
        <v>4676200</v>
      </c>
      <c r="I51" s="73">
        <v>2571910</v>
      </c>
      <c r="J51" s="54"/>
      <c r="K51" s="54"/>
      <c r="L51" s="54"/>
      <c r="M51" s="54"/>
      <c r="N51" s="54"/>
      <c r="O51" s="54"/>
      <c r="P51" s="54"/>
      <c r="Q51" s="55"/>
      <c r="R51" s="54"/>
      <c r="S51" s="54"/>
      <c r="T51" s="54"/>
      <c r="U51" s="55"/>
      <c r="V51" s="54"/>
      <c r="W51" s="54"/>
      <c r="X51" s="54"/>
      <c r="Y51" s="55"/>
      <c r="Z51" s="54"/>
      <c r="AA51" s="54"/>
      <c r="AB51" s="54"/>
      <c r="AC51" s="55"/>
      <c r="AD51" s="54"/>
      <c r="AE51" s="54"/>
      <c r="AF51" s="54"/>
      <c r="AG51" s="55"/>
      <c r="AH51" s="54"/>
      <c r="AI51" s="54"/>
      <c r="AJ51" s="54"/>
      <c r="AK51" s="54"/>
      <c r="AL51" s="76" t="s">
        <v>293</v>
      </c>
      <c r="AM51" s="51"/>
      <c r="AN51" s="50"/>
      <c r="AO51" s="15"/>
    </row>
    <row r="52" spans="1:41" s="10" customFormat="1" ht="54.75" customHeight="1">
      <c r="A52" s="66">
        <v>42</v>
      </c>
      <c r="B52" s="66" t="s">
        <v>160</v>
      </c>
      <c r="C52" s="66" t="s">
        <v>271</v>
      </c>
      <c r="D52" s="66" t="s">
        <v>161</v>
      </c>
      <c r="E52" s="66">
        <v>78</v>
      </c>
      <c r="F52" s="67">
        <v>0.78</v>
      </c>
      <c r="G52" s="73">
        <v>1512900</v>
      </c>
      <c r="H52" s="73">
        <v>1230000</v>
      </c>
      <c r="I52" s="73">
        <v>676500</v>
      </c>
      <c r="J52" s="54"/>
      <c r="K52" s="54"/>
      <c r="L52" s="54"/>
      <c r="M52" s="54"/>
      <c r="N52" s="54"/>
      <c r="O52" s="54"/>
      <c r="P52" s="54"/>
      <c r="Q52" s="55"/>
      <c r="R52" s="54"/>
      <c r="S52" s="54"/>
      <c r="T52" s="54"/>
      <c r="U52" s="55"/>
      <c r="V52" s="54"/>
      <c r="W52" s="54"/>
      <c r="X52" s="54"/>
      <c r="Y52" s="55"/>
      <c r="Z52" s="54"/>
      <c r="AA52" s="54"/>
      <c r="AB52" s="54"/>
      <c r="AC52" s="55"/>
      <c r="AD52" s="54"/>
      <c r="AE52" s="54"/>
      <c r="AF52" s="54"/>
      <c r="AG52" s="55"/>
      <c r="AH52" s="54"/>
      <c r="AI52" s="54"/>
      <c r="AJ52" s="54"/>
      <c r="AK52" s="54"/>
      <c r="AL52" s="76" t="s">
        <v>293</v>
      </c>
      <c r="AM52" s="51"/>
      <c r="AN52" s="50"/>
      <c r="AO52" s="15"/>
    </row>
    <row r="53" spans="1:41" s="10" customFormat="1" ht="54" customHeight="1">
      <c r="A53" s="66">
        <v>43</v>
      </c>
      <c r="B53" s="66" t="s">
        <v>162</v>
      </c>
      <c r="C53" s="66" t="s">
        <v>163</v>
      </c>
      <c r="D53" s="66" t="s">
        <v>164</v>
      </c>
      <c r="E53" s="66">
        <v>78</v>
      </c>
      <c r="F53" s="67">
        <v>0.78</v>
      </c>
      <c r="G53" s="73">
        <v>6639830.0999999996</v>
      </c>
      <c r="H53" s="73">
        <v>5398235.8499999996</v>
      </c>
      <c r="I53" s="73">
        <v>2429206.13</v>
      </c>
      <c r="J53" s="54"/>
      <c r="K53" s="54"/>
      <c r="L53" s="54"/>
      <c r="M53" s="54"/>
      <c r="N53" s="54"/>
      <c r="O53" s="54"/>
      <c r="P53" s="54"/>
      <c r="Q53" s="55"/>
      <c r="R53" s="54"/>
      <c r="S53" s="54"/>
      <c r="T53" s="54"/>
      <c r="U53" s="55"/>
      <c r="V53" s="54"/>
      <c r="W53" s="54"/>
      <c r="X53" s="54"/>
      <c r="Y53" s="55"/>
      <c r="Z53" s="54"/>
      <c r="AA53" s="54"/>
      <c r="AB53" s="54"/>
      <c r="AC53" s="55"/>
      <c r="AD53" s="54"/>
      <c r="AE53" s="54"/>
      <c r="AF53" s="54"/>
      <c r="AG53" s="55"/>
      <c r="AH53" s="54"/>
      <c r="AI53" s="54"/>
      <c r="AJ53" s="54"/>
      <c r="AK53" s="54"/>
      <c r="AL53" s="76" t="s">
        <v>293</v>
      </c>
      <c r="AM53" s="51"/>
      <c r="AN53" s="50"/>
      <c r="AO53" s="15"/>
    </row>
    <row r="54" spans="1:41" s="10" customFormat="1" ht="63.75" customHeight="1">
      <c r="A54" s="66">
        <v>44</v>
      </c>
      <c r="B54" s="66" t="s">
        <v>165</v>
      </c>
      <c r="C54" s="66" t="s">
        <v>258</v>
      </c>
      <c r="D54" s="66" t="s">
        <v>166</v>
      </c>
      <c r="E54" s="66">
        <v>78</v>
      </c>
      <c r="F54" s="67">
        <v>0.78</v>
      </c>
      <c r="G54" s="73">
        <v>8945454.2100000009</v>
      </c>
      <c r="H54" s="73">
        <v>7272727</v>
      </c>
      <c r="I54" s="73">
        <v>3999999.85</v>
      </c>
      <c r="J54" s="54"/>
      <c r="K54" s="54"/>
      <c r="L54" s="54"/>
      <c r="M54" s="54"/>
      <c r="N54" s="54"/>
      <c r="O54" s="54"/>
      <c r="P54" s="54"/>
      <c r="Q54" s="55"/>
      <c r="R54" s="54"/>
      <c r="S54" s="54"/>
      <c r="T54" s="54"/>
      <c r="U54" s="55"/>
      <c r="V54" s="54"/>
      <c r="W54" s="54"/>
      <c r="X54" s="54"/>
      <c r="Y54" s="55"/>
      <c r="Z54" s="54"/>
      <c r="AA54" s="54"/>
      <c r="AB54" s="54"/>
      <c r="AC54" s="55"/>
      <c r="AD54" s="54"/>
      <c r="AE54" s="54"/>
      <c r="AF54" s="54"/>
      <c r="AG54" s="55"/>
      <c r="AH54" s="54"/>
      <c r="AI54" s="54"/>
      <c r="AJ54" s="54"/>
      <c r="AK54" s="54"/>
      <c r="AL54" s="76" t="s">
        <v>293</v>
      </c>
      <c r="AM54" s="51"/>
      <c r="AN54" s="50"/>
      <c r="AO54" s="15"/>
    </row>
    <row r="55" spans="1:41" s="10" customFormat="1" ht="64.5" customHeight="1">
      <c r="A55" s="68">
        <v>45</v>
      </c>
      <c r="B55" s="68" t="s">
        <v>167</v>
      </c>
      <c r="C55" s="68" t="s">
        <v>168</v>
      </c>
      <c r="D55" s="68" t="s">
        <v>169</v>
      </c>
      <c r="E55" s="68">
        <v>78</v>
      </c>
      <c r="F55" s="69">
        <v>0.78</v>
      </c>
      <c r="G55" s="74">
        <v>3431700</v>
      </c>
      <c r="H55" s="74">
        <v>2790000</v>
      </c>
      <c r="I55" s="74">
        <v>1088100</v>
      </c>
      <c r="J55" s="57"/>
      <c r="K55" s="57"/>
      <c r="L55" s="57"/>
      <c r="M55" s="57"/>
      <c r="N55" s="57"/>
      <c r="O55" s="57"/>
      <c r="P55" s="57"/>
      <c r="Q55" s="59"/>
      <c r="R55" s="57"/>
      <c r="S55" s="57"/>
      <c r="T55" s="57"/>
      <c r="U55" s="59"/>
      <c r="V55" s="57"/>
      <c r="W55" s="57"/>
      <c r="X55" s="57"/>
      <c r="Y55" s="59"/>
      <c r="Z55" s="57"/>
      <c r="AA55" s="57"/>
      <c r="AB55" s="57"/>
      <c r="AC55" s="59"/>
      <c r="AD55" s="57"/>
      <c r="AE55" s="57"/>
      <c r="AF55" s="57"/>
      <c r="AG55" s="59"/>
      <c r="AH55" s="57"/>
      <c r="AI55" s="57"/>
      <c r="AJ55" s="57"/>
      <c r="AK55" s="57"/>
      <c r="AL55" s="77" t="s">
        <v>298</v>
      </c>
      <c r="AM55" s="51"/>
      <c r="AN55" s="50"/>
      <c r="AO55" s="15"/>
    </row>
    <row r="56" spans="1:41" s="10" customFormat="1" ht="70.5" customHeight="1">
      <c r="A56" s="66">
        <v>46</v>
      </c>
      <c r="B56" s="66" t="s">
        <v>170</v>
      </c>
      <c r="C56" s="66" t="s">
        <v>272</v>
      </c>
      <c r="D56" s="66" t="s">
        <v>171</v>
      </c>
      <c r="E56" s="66">
        <v>78</v>
      </c>
      <c r="F56" s="67">
        <v>0.78</v>
      </c>
      <c r="G56" s="73">
        <v>2742900</v>
      </c>
      <c r="H56" s="73">
        <v>2230000</v>
      </c>
      <c r="I56" s="73">
        <v>914300</v>
      </c>
      <c r="J56" s="54"/>
      <c r="K56" s="54"/>
      <c r="L56" s="54"/>
      <c r="M56" s="54"/>
      <c r="N56" s="54"/>
      <c r="O56" s="54"/>
      <c r="P56" s="54"/>
      <c r="Q56" s="55"/>
      <c r="R56" s="54"/>
      <c r="S56" s="54"/>
      <c r="T56" s="54"/>
      <c r="U56" s="55"/>
      <c r="V56" s="54"/>
      <c r="W56" s="54"/>
      <c r="X56" s="54"/>
      <c r="Y56" s="55"/>
      <c r="Z56" s="54"/>
      <c r="AA56" s="54"/>
      <c r="AB56" s="54"/>
      <c r="AC56" s="55"/>
      <c r="AD56" s="54"/>
      <c r="AE56" s="54"/>
      <c r="AF56" s="54"/>
      <c r="AG56" s="55"/>
      <c r="AH56" s="54"/>
      <c r="AI56" s="54"/>
      <c r="AJ56" s="54"/>
      <c r="AK56" s="54"/>
      <c r="AL56" s="76" t="s">
        <v>293</v>
      </c>
      <c r="AM56" s="51"/>
      <c r="AN56" s="50"/>
      <c r="AO56" s="53"/>
    </row>
    <row r="57" spans="1:41" s="37" customFormat="1" ht="70.5" customHeight="1">
      <c r="A57" s="66">
        <v>47</v>
      </c>
      <c r="B57" s="66" t="s">
        <v>189</v>
      </c>
      <c r="C57" s="66" t="s">
        <v>190</v>
      </c>
      <c r="D57" s="66" t="s">
        <v>191</v>
      </c>
      <c r="E57" s="66">
        <v>78</v>
      </c>
      <c r="F57" s="70">
        <v>0.78</v>
      </c>
      <c r="G57" s="73">
        <v>966391.63</v>
      </c>
      <c r="H57" s="73">
        <v>785684.25</v>
      </c>
      <c r="I57" s="73">
        <v>322130.53999999998</v>
      </c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79" t="s">
        <v>300</v>
      </c>
      <c r="AM57" s="51"/>
      <c r="AN57" s="50"/>
      <c r="AO57" s="53"/>
    </row>
    <row r="58" spans="1:41" s="10" customFormat="1" ht="72" customHeight="1">
      <c r="A58" s="66">
        <v>48</v>
      </c>
      <c r="B58" s="66" t="s">
        <v>172</v>
      </c>
      <c r="C58" s="66" t="s">
        <v>173</v>
      </c>
      <c r="D58" s="66" t="s">
        <v>174</v>
      </c>
      <c r="E58" s="66">
        <v>77.5</v>
      </c>
      <c r="F58" s="67">
        <v>0.77500000000000002</v>
      </c>
      <c r="G58" s="73">
        <v>10373811.41</v>
      </c>
      <c r="H58" s="73">
        <v>8433011.3000000007</v>
      </c>
      <c r="I58" s="73">
        <v>3794855.07</v>
      </c>
      <c r="J58" s="54"/>
      <c r="K58" s="54"/>
      <c r="L58" s="54"/>
      <c r="M58" s="54"/>
      <c r="N58" s="54"/>
      <c r="O58" s="54"/>
      <c r="P58" s="54"/>
      <c r="Q58" s="55"/>
      <c r="R58" s="54"/>
      <c r="S58" s="54"/>
      <c r="T58" s="54"/>
      <c r="U58" s="55"/>
      <c r="V58" s="54"/>
      <c r="W58" s="54"/>
      <c r="X58" s="54"/>
      <c r="Y58" s="55"/>
      <c r="Z58" s="54"/>
      <c r="AA58" s="54"/>
      <c r="AB58" s="54"/>
      <c r="AC58" s="55"/>
      <c r="AD58" s="54"/>
      <c r="AE58" s="54"/>
      <c r="AF58" s="54"/>
      <c r="AG58" s="55"/>
      <c r="AH58" s="54"/>
      <c r="AI58" s="54"/>
      <c r="AJ58" s="54"/>
      <c r="AK58" s="54"/>
      <c r="AL58" s="76" t="s">
        <v>293</v>
      </c>
      <c r="AM58" s="51"/>
      <c r="AN58" s="50"/>
      <c r="AO58" s="15"/>
    </row>
    <row r="59" spans="1:41" s="38" customFormat="1" ht="72" customHeight="1">
      <c r="A59" s="66">
        <v>49</v>
      </c>
      <c r="B59" s="66" t="s">
        <v>178</v>
      </c>
      <c r="C59" s="66" t="s">
        <v>179</v>
      </c>
      <c r="D59" s="66" t="s">
        <v>180</v>
      </c>
      <c r="E59" s="66">
        <v>76.5</v>
      </c>
      <c r="F59" s="67">
        <v>0.76500000000000001</v>
      </c>
      <c r="G59" s="73">
        <v>6502808.2800000003</v>
      </c>
      <c r="H59" s="73">
        <v>5286836</v>
      </c>
      <c r="I59" s="73">
        <v>2907759.8</v>
      </c>
      <c r="J59" s="15"/>
      <c r="K59" s="15"/>
      <c r="L59" s="15"/>
      <c r="M59" s="15"/>
      <c r="N59" s="15"/>
      <c r="O59" s="15"/>
      <c r="P59" s="15"/>
      <c r="Q59" s="20"/>
      <c r="R59" s="15"/>
      <c r="S59" s="15"/>
      <c r="T59" s="15"/>
      <c r="U59" s="20"/>
      <c r="V59" s="15"/>
      <c r="W59" s="15"/>
      <c r="X59" s="15"/>
      <c r="Y59" s="20"/>
      <c r="Z59" s="15"/>
      <c r="AA59" s="15"/>
      <c r="AB59" s="15"/>
      <c r="AC59" s="20"/>
      <c r="AD59" s="15"/>
      <c r="AE59" s="15"/>
      <c r="AF59" s="15"/>
      <c r="AG59" s="20"/>
      <c r="AH59" s="15"/>
      <c r="AI59" s="15"/>
      <c r="AJ59" s="15"/>
      <c r="AK59" s="15"/>
      <c r="AL59" s="79" t="s">
        <v>300</v>
      </c>
      <c r="AM59" s="51"/>
      <c r="AN59" s="50"/>
      <c r="AO59" s="52"/>
    </row>
    <row r="60" spans="1:41" s="10" customFormat="1" ht="75" customHeight="1">
      <c r="A60" s="66">
        <v>50</v>
      </c>
      <c r="B60" s="66" t="s">
        <v>175</v>
      </c>
      <c r="C60" s="66" t="s">
        <v>176</v>
      </c>
      <c r="D60" s="66" t="s">
        <v>177</v>
      </c>
      <c r="E60" s="66">
        <v>76</v>
      </c>
      <c r="F60" s="67">
        <v>0.76</v>
      </c>
      <c r="G60" s="73">
        <v>4815450</v>
      </c>
      <c r="H60" s="73">
        <v>3915000</v>
      </c>
      <c r="I60" s="73">
        <v>1370250</v>
      </c>
      <c r="J60" s="54"/>
      <c r="K60" s="54"/>
      <c r="L60" s="54"/>
      <c r="M60" s="54"/>
      <c r="N60" s="54"/>
      <c r="O60" s="54"/>
      <c r="P60" s="54"/>
      <c r="Q60" s="55"/>
      <c r="R60" s="54"/>
      <c r="S60" s="54"/>
      <c r="T60" s="54"/>
      <c r="U60" s="55"/>
      <c r="V60" s="54"/>
      <c r="W60" s="54"/>
      <c r="X60" s="54"/>
      <c r="Y60" s="55"/>
      <c r="Z60" s="54"/>
      <c r="AA60" s="54"/>
      <c r="AB60" s="54"/>
      <c r="AC60" s="55"/>
      <c r="AD60" s="54"/>
      <c r="AE60" s="54"/>
      <c r="AF60" s="54"/>
      <c r="AG60" s="55"/>
      <c r="AH60" s="54"/>
      <c r="AI60" s="54"/>
      <c r="AJ60" s="54"/>
      <c r="AK60" s="54"/>
      <c r="AL60" s="76" t="s">
        <v>293</v>
      </c>
      <c r="AM60" s="51"/>
      <c r="AN60" s="50"/>
      <c r="AO60" s="15"/>
    </row>
    <row r="61" spans="1:41" s="39" customFormat="1" ht="75" customHeight="1">
      <c r="A61" s="66">
        <v>51</v>
      </c>
      <c r="B61" s="66" t="s">
        <v>213</v>
      </c>
      <c r="C61" s="66" t="s">
        <v>214</v>
      </c>
      <c r="D61" s="66" t="s">
        <v>215</v>
      </c>
      <c r="E61" s="66">
        <v>75.5</v>
      </c>
      <c r="F61" s="67">
        <v>0.755</v>
      </c>
      <c r="G61" s="73">
        <v>3313251</v>
      </c>
      <c r="H61" s="73">
        <v>2693700</v>
      </c>
      <c r="I61" s="73">
        <v>1212165</v>
      </c>
      <c r="J61" s="15"/>
      <c r="K61" s="15"/>
      <c r="L61" s="15"/>
      <c r="M61" s="15"/>
      <c r="N61" s="15"/>
      <c r="O61" s="15"/>
      <c r="P61" s="15"/>
      <c r="Q61" s="20"/>
      <c r="R61" s="15"/>
      <c r="S61" s="15"/>
      <c r="T61" s="15"/>
      <c r="U61" s="20"/>
      <c r="V61" s="15"/>
      <c r="W61" s="15"/>
      <c r="X61" s="15"/>
      <c r="Y61" s="20"/>
      <c r="Z61" s="15"/>
      <c r="AA61" s="15"/>
      <c r="AB61" s="15"/>
      <c r="AC61" s="20"/>
      <c r="AD61" s="15"/>
      <c r="AE61" s="15"/>
      <c r="AF61" s="15"/>
      <c r="AG61" s="20"/>
      <c r="AH61" s="15"/>
      <c r="AI61" s="15"/>
      <c r="AJ61" s="15"/>
      <c r="AK61" s="15"/>
      <c r="AL61" s="79" t="s">
        <v>300</v>
      </c>
      <c r="AM61" s="51"/>
      <c r="AN61" s="50"/>
      <c r="AO61" s="52"/>
    </row>
    <row r="62" spans="1:41" s="10" customFormat="1" ht="75" customHeight="1">
      <c r="A62" s="66">
        <v>52</v>
      </c>
      <c r="B62" s="66" t="s">
        <v>184</v>
      </c>
      <c r="C62" s="66" t="s">
        <v>273</v>
      </c>
      <c r="D62" s="66" t="s">
        <v>185</v>
      </c>
      <c r="E62" s="66">
        <v>75</v>
      </c>
      <c r="F62" s="67">
        <v>0.75</v>
      </c>
      <c r="G62" s="73">
        <v>692121</v>
      </c>
      <c r="H62" s="73">
        <v>562700</v>
      </c>
      <c r="I62" s="73">
        <v>309485</v>
      </c>
      <c r="J62" s="54"/>
      <c r="K62" s="54"/>
      <c r="L62" s="54"/>
      <c r="M62" s="54"/>
      <c r="N62" s="54"/>
      <c r="O62" s="54"/>
      <c r="P62" s="54"/>
      <c r="Q62" s="55"/>
      <c r="R62" s="54"/>
      <c r="S62" s="54"/>
      <c r="T62" s="54"/>
      <c r="U62" s="55"/>
      <c r="V62" s="54"/>
      <c r="W62" s="54"/>
      <c r="X62" s="54"/>
      <c r="Y62" s="55"/>
      <c r="Z62" s="54"/>
      <c r="AA62" s="54"/>
      <c r="AB62" s="54"/>
      <c r="AC62" s="55"/>
      <c r="AD62" s="54"/>
      <c r="AE62" s="54"/>
      <c r="AF62" s="54"/>
      <c r="AG62" s="55"/>
      <c r="AH62" s="54"/>
      <c r="AI62" s="54"/>
      <c r="AJ62" s="54"/>
      <c r="AK62" s="54"/>
      <c r="AL62" s="79" t="s">
        <v>300</v>
      </c>
      <c r="AM62" s="51"/>
      <c r="AN62" s="50"/>
      <c r="AO62" s="52"/>
    </row>
    <row r="63" spans="1:41" s="40" customFormat="1" ht="75" customHeight="1">
      <c r="A63" s="66">
        <v>53</v>
      </c>
      <c r="B63" s="66" t="s">
        <v>194</v>
      </c>
      <c r="C63" s="66" t="s">
        <v>195</v>
      </c>
      <c r="D63" s="66" t="s">
        <v>196</v>
      </c>
      <c r="E63" s="66">
        <v>74.5</v>
      </c>
      <c r="F63" s="67">
        <v>0.745</v>
      </c>
      <c r="G63" s="73">
        <v>2760840.03</v>
      </c>
      <c r="H63" s="73">
        <v>2244585.4</v>
      </c>
      <c r="I63" s="73">
        <v>1010063.41</v>
      </c>
      <c r="J63" s="15"/>
      <c r="K63" s="15"/>
      <c r="L63" s="15"/>
      <c r="M63" s="15"/>
      <c r="N63" s="15"/>
      <c r="O63" s="15"/>
      <c r="P63" s="15"/>
      <c r="Q63" s="20"/>
      <c r="R63" s="15"/>
      <c r="S63" s="15"/>
      <c r="T63" s="15"/>
      <c r="U63" s="20"/>
      <c r="V63" s="15"/>
      <c r="W63" s="15"/>
      <c r="X63" s="15"/>
      <c r="Y63" s="20"/>
      <c r="Z63" s="15"/>
      <c r="AA63" s="15"/>
      <c r="AB63" s="15"/>
      <c r="AC63" s="20"/>
      <c r="AD63" s="15"/>
      <c r="AE63" s="15"/>
      <c r="AF63" s="15"/>
      <c r="AG63" s="20"/>
      <c r="AH63" s="15"/>
      <c r="AI63" s="15"/>
      <c r="AJ63" s="15"/>
      <c r="AK63" s="15"/>
      <c r="AL63" s="79" t="s">
        <v>300</v>
      </c>
      <c r="AM63" s="51"/>
      <c r="AN63" s="50"/>
      <c r="AO63" s="52"/>
    </row>
    <row r="64" spans="1:41" s="40" customFormat="1" ht="75" customHeight="1">
      <c r="A64" s="66">
        <v>54</v>
      </c>
      <c r="B64" s="66" t="s">
        <v>206</v>
      </c>
      <c r="C64" s="66" t="s">
        <v>275</v>
      </c>
      <c r="D64" s="66" t="s">
        <v>207</v>
      </c>
      <c r="E64" s="66">
        <v>74</v>
      </c>
      <c r="F64" s="67">
        <v>0.74</v>
      </c>
      <c r="G64" s="73">
        <v>7640145</v>
      </c>
      <c r="H64" s="73">
        <v>6211500</v>
      </c>
      <c r="I64" s="73">
        <v>2174025</v>
      </c>
      <c r="J64" s="15"/>
      <c r="K64" s="15"/>
      <c r="L64" s="15"/>
      <c r="M64" s="15"/>
      <c r="N64" s="15"/>
      <c r="O64" s="15"/>
      <c r="P64" s="15"/>
      <c r="Q64" s="20"/>
      <c r="R64" s="15"/>
      <c r="S64" s="15"/>
      <c r="T64" s="15"/>
      <c r="U64" s="20"/>
      <c r="V64" s="15"/>
      <c r="W64" s="15"/>
      <c r="X64" s="15"/>
      <c r="Y64" s="20"/>
      <c r="Z64" s="15"/>
      <c r="AA64" s="15"/>
      <c r="AB64" s="15"/>
      <c r="AC64" s="20"/>
      <c r="AD64" s="15"/>
      <c r="AE64" s="15"/>
      <c r="AF64" s="15"/>
      <c r="AG64" s="20"/>
      <c r="AH64" s="15"/>
      <c r="AI64" s="15"/>
      <c r="AJ64" s="15"/>
      <c r="AK64" s="15"/>
      <c r="AL64" s="79" t="s">
        <v>300</v>
      </c>
      <c r="AM64" s="51"/>
      <c r="AN64" s="50"/>
      <c r="AO64" s="52"/>
    </row>
    <row r="65" spans="1:41" s="10" customFormat="1" ht="107.25" customHeight="1">
      <c r="A65" s="68">
        <v>55</v>
      </c>
      <c r="B65" s="68" t="s">
        <v>197</v>
      </c>
      <c r="C65" s="68" t="s">
        <v>198</v>
      </c>
      <c r="D65" s="68" t="s">
        <v>199</v>
      </c>
      <c r="E65" s="68">
        <v>73</v>
      </c>
      <c r="F65" s="69">
        <v>0.73</v>
      </c>
      <c r="G65" s="74">
        <v>5854800</v>
      </c>
      <c r="H65" s="74">
        <v>4760000</v>
      </c>
      <c r="I65" s="74">
        <v>2618000</v>
      </c>
      <c r="J65" s="57"/>
      <c r="K65" s="57"/>
      <c r="L65" s="57"/>
      <c r="M65" s="57"/>
      <c r="N65" s="57"/>
      <c r="O65" s="57"/>
      <c r="P65" s="57"/>
      <c r="Q65" s="59"/>
      <c r="R65" s="57"/>
      <c r="S65" s="57"/>
      <c r="T65" s="57"/>
      <c r="U65" s="59"/>
      <c r="V65" s="57"/>
      <c r="W65" s="57"/>
      <c r="X65" s="57"/>
      <c r="Y65" s="59"/>
      <c r="Z65" s="57"/>
      <c r="AA65" s="57"/>
      <c r="AB65" s="57"/>
      <c r="AC65" s="59"/>
      <c r="AD65" s="57"/>
      <c r="AE65" s="57"/>
      <c r="AF65" s="57"/>
      <c r="AG65" s="59"/>
      <c r="AH65" s="57"/>
      <c r="AI65" s="57"/>
      <c r="AJ65" s="57"/>
      <c r="AK65" s="57"/>
      <c r="AL65" s="77" t="s">
        <v>301</v>
      </c>
      <c r="AM65" s="51"/>
      <c r="AN65" s="50"/>
      <c r="AO65" s="15"/>
    </row>
    <row r="66" spans="1:41" s="10" customFormat="1" ht="61.5" customHeight="1">
      <c r="A66" s="68">
        <v>56</v>
      </c>
      <c r="B66" s="68" t="s">
        <v>200</v>
      </c>
      <c r="C66" s="68" t="s">
        <v>201</v>
      </c>
      <c r="D66" s="68" t="s">
        <v>202</v>
      </c>
      <c r="E66" s="68">
        <v>73</v>
      </c>
      <c r="F66" s="69">
        <v>0.73</v>
      </c>
      <c r="G66" s="74">
        <v>934800</v>
      </c>
      <c r="H66" s="74">
        <v>760000</v>
      </c>
      <c r="I66" s="74">
        <v>418000</v>
      </c>
      <c r="J66" s="57"/>
      <c r="K66" s="57"/>
      <c r="L66" s="57"/>
      <c r="M66" s="57"/>
      <c r="N66" s="57"/>
      <c r="O66" s="57"/>
      <c r="P66" s="57"/>
      <c r="Q66" s="59"/>
      <c r="R66" s="57"/>
      <c r="S66" s="57"/>
      <c r="T66" s="57"/>
      <c r="U66" s="59"/>
      <c r="V66" s="57"/>
      <c r="W66" s="57"/>
      <c r="X66" s="57"/>
      <c r="Y66" s="59"/>
      <c r="Z66" s="57"/>
      <c r="AA66" s="57"/>
      <c r="AB66" s="57"/>
      <c r="AC66" s="59"/>
      <c r="AD66" s="57"/>
      <c r="AE66" s="57"/>
      <c r="AF66" s="57"/>
      <c r="AG66" s="59"/>
      <c r="AH66" s="57"/>
      <c r="AI66" s="57"/>
      <c r="AJ66" s="57"/>
      <c r="AK66" s="57"/>
      <c r="AL66" s="77" t="s">
        <v>301</v>
      </c>
      <c r="AM66" s="51"/>
      <c r="AN66" s="50"/>
      <c r="AO66" s="15"/>
    </row>
    <row r="67" spans="1:41" s="41" customFormat="1" ht="61.5" customHeight="1">
      <c r="A67" s="68">
        <v>57</v>
      </c>
      <c r="B67" s="68" t="s">
        <v>210</v>
      </c>
      <c r="C67" s="68" t="s">
        <v>211</v>
      </c>
      <c r="D67" s="68" t="s">
        <v>212</v>
      </c>
      <c r="E67" s="68">
        <v>72.5</v>
      </c>
      <c r="F67" s="69">
        <v>0.72499999999999998</v>
      </c>
      <c r="G67" s="74">
        <v>3869580</v>
      </c>
      <c r="H67" s="74">
        <v>3146000</v>
      </c>
      <c r="I67" s="74">
        <v>1415700</v>
      </c>
      <c r="J67" s="60"/>
      <c r="K67" s="60"/>
      <c r="L67" s="60"/>
      <c r="M67" s="60"/>
      <c r="N67" s="60"/>
      <c r="O67" s="60"/>
      <c r="P67" s="60"/>
      <c r="Q67" s="61"/>
      <c r="R67" s="60"/>
      <c r="S67" s="60"/>
      <c r="T67" s="60"/>
      <c r="U67" s="61"/>
      <c r="V67" s="60"/>
      <c r="W67" s="60"/>
      <c r="X67" s="60"/>
      <c r="Y67" s="61"/>
      <c r="Z67" s="60"/>
      <c r="AA67" s="60"/>
      <c r="AB67" s="60"/>
      <c r="AC67" s="61"/>
      <c r="AD67" s="60"/>
      <c r="AE67" s="60"/>
      <c r="AF67" s="60"/>
      <c r="AG67" s="61"/>
      <c r="AH67" s="60"/>
      <c r="AI67" s="60"/>
      <c r="AJ67" s="60"/>
      <c r="AK67" s="60"/>
      <c r="AL67" s="77" t="s">
        <v>301</v>
      </c>
      <c r="AM67" s="51"/>
      <c r="AN67" s="50"/>
      <c r="AO67" s="15"/>
    </row>
    <row r="68" spans="1:41" s="41" customFormat="1" ht="61.5" customHeight="1">
      <c r="A68" s="68">
        <v>58</v>
      </c>
      <c r="B68" s="84" t="s">
        <v>286</v>
      </c>
      <c r="C68" s="84" t="s">
        <v>219</v>
      </c>
      <c r="D68" s="84" t="s">
        <v>220</v>
      </c>
      <c r="E68" s="84">
        <v>72.5</v>
      </c>
      <c r="F68" s="85">
        <v>0.72499999999999998</v>
      </c>
      <c r="G68" s="86">
        <v>7896171.1600000001</v>
      </c>
      <c r="H68" s="86">
        <v>6182600</v>
      </c>
      <c r="I68" s="86">
        <v>2782169.98</v>
      </c>
      <c r="J68" s="14"/>
      <c r="K68" s="14"/>
      <c r="L68" s="14"/>
      <c r="M68" s="14"/>
      <c r="N68" s="14"/>
      <c r="O68" s="14"/>
      <c r="P68" s="14"/>
      <c r="Q68" s="95"/>
      <c r="R68" s="14"/>
      <c r="S68" s="14"/>
      <c r="T68" s="14"/>
      <c r="U68" s="95"/>
      <c r="V68" s="14"/>
      <c r="W68" s="14"/>
      <c r="X68" s="14"/>
      <c r="Y68" s="95"/>
      <c r="Z68" s="14"/>
      <c r="AA68" s="14"/>
      <c r="AB68" s="14"/>
      <c r="AC68" s="95"/>
      <c r="AD68" s="14"/>
      <c r="AE68" s="14"/>
      <c r="AF68" s="14"/>
      <c r="AG68" s="95"/>
      <c r="AH68" s="14"/>
      <c r="AI68" s="14"/>
      <c r="AJ68" s="14"/>
      <c r="AK68" s="14"/>
      <c r="AL68" s="89" t="s">
        <v>301</v>
      </c>
      <c r="AM68" s="51"/>
      <c r="AN68" s="50"/>
      <c r="AO68" s="15"/>
    </row>
    <row r="69" spans="1:41" s="10" customFormat="1" ht="84" customHeight="1">
      <c r="A69" s="68">
        <v>59</v>
      </c>
      <c r="B69" s="80" t="s">
        <v>208</v>
      </c>
      <c r="C69" s="80" t="s">
        <v>276</v>
      </c>
      <c r="D69" s="80" t="s">
        <v>209</v>
      </c>
      <c r="E69" s="80">
        <v>72</v>
      </c>
      <c r="F69" s="69">
        <v>0.72</v>
      </c>
      <c r="G69" s="74">
        <v>4981500</v>
      </c>
      <c r="H69" s="74">
        <v>4050000</v>
      </c>
      <c r="I69" s="74">
        <v>1822500</v>
      </c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77" t="s">
        <v>301</v>
      </c>
      <c r="AM69" s="51"/>
      <c r="AN69" s="50"/>
      <c r="AO69" s="15"/>
    </row>
    <row r="70" spans="1:41" s="42" customFormat="1" ht="84" customHeight="1">
      <c r="A70" s="68">
        <v>60</v>
      </c>
      <c r="B70" s="84" t="s">
        <v>223</v>
      </c>
      <c r="C70" s="96" t="s">
        <v>224</v>
      </c>
      <c r="D70" s="96" t="s">
        <v>225</v>
      </c>
      <c r="E70" s="96">
        <v>71.5</v>
      </c>
      <c r="F70" s="97">
        <v>0.71499999999999997</v>
      </c>
      <c r="G70" s="98">
        <v>3554700</v>
      </c>
      <c r="H70" s="98">
        <v>2890000</v>
      </c>
      <c r="I70" s="98">
        <v>1300500</v>
      </c>
      <c r="J70" s="14"/>
      <c r="K70" s="14"/>
      <c r="L70" s="14"/>
      <c r="M70" s="14"/>
      <c r="N70" s="14"/>
      <c r="O70" s="14"/>
      <c r="P70" s="14"/>
      <c r="Q70" s="95"/>
      <c r="R70" s="14"/>
      <c r="S70" s="14"/>
      <c r="T70" s="14"/>
      <c r="U70" s="95"/>
      <c r="V70" s="14"/>
      <c r="W70" s="14"/>
      <c r="X70" s="14"/>
      <c r="Y70" s="95"/>
      <c r="Z70" s="14"/>
      <c r="AA70" s="14"/>
      <c r="AB70" s="14"/>
      <c r="AC70" s="95"/>
      <c r="AD70" s="14"/>
      <c r="AE70" s="14"/>
      <c r="AF70" s="14"/>
      <c r="AG70" s="95"/>
      <c r="AH70" s="14"/>
      <c r="AI70" s="14"/>
      <c r="AJ70" s="14"/>
      <c r="AK70" s="14"/>
      <c r="AL70" s="99" t="s">
        <v>303</v>
      </c>
      <c r="AM70" s="82"/>
      <c r="AN70" s="50"/>
      <c r="AO70" s="15"/>
    </row>
    <row r="71" spans="1:41" s="10" customFormat="1" ht="67.5" customHeight="1">
      <c r="A71" s="68">
        <v>61</v>
      </c>
      <c r="B71" s="84" t="s">
        <v>216</v>
      </c>
      <c r="C71" s="84" t="s">
        <v>217</v>
      </c>
      <c r="D71" s="84" t="s">
        <v>218</v>
      </c>
      <c r="E71" s="84">
        <v>71</v>
      </c>
      <c r="F71" s="85">
        <v>0.71</v>
      </c>
      <c r="G71" s="86">
        <v>3842520</v>
      </c>
      <c r="H71" s="86">
        <v>3124000</v>
      </c>
      <c r="I71" s="86">
        <v>1405800</v>
      </c>
      <c r="J71" s="87"/>
      <c r="K71" s="87"/>
      <c r="L71" s="87"/>
      <c r="M71" s="87"/>
      <c r="N71" s="87"/>
      <c r="O71" s="87"/>
      <c r="P71" s="87"/>
      <c r="Q71" s="88"/>
      <c r="R71" s="87"/>
      <c r="S71" s="87"/>
      <c r="T71" s="87"/>
      <c r="U71" s="88"/>
      <c r="V71" s="87"/>
      <c r="W71" s="87"/>
      <c r="X71" s="87"/>
      <c r="Y71" s="88"/>
      <c r="Z71" s="87"/>
      <c r="AA71" s="87"/>
      <c r="AB71" s="87"/>
      <c r="AC71" s="88"/>
      <c r="AD71" s="87"/>
      <c r="AE71" s="87"/>
      <c r="AF71" s="87"/>
      <c r="AG71" s="88"/>
      <c r="AH71" s="87"/>
      <c r="AI71" s="87"/>
      <c r="AJ71" s="87"/>
      <c r="AK71" s="87"/>
      <c r="AL71" s="100" t="s">
        <v>304</v>
      </c>
      <c r="AM71" s="83"/>
      <c r="AN71" s="50"/>
      <c r="AO71" s="15"/>
    </row>
    <row r="72" spans="1:41" s="10" customFormat="1" ht="117.75" customHeight="1">
      <c r="A72" s="66">
        <v>62</v>
      </c>
      <c r="B72" s="84" t="s">
        <v>221</v>
      </c>
      <c r="C72" s="84" t="s">
        <v>277</v>
      </c>
      <c r="D72" s="84" t="s">
        <v>222</v>
      </c>
      <c r="E72" s="84">
        <v>69.5</v>
      </c>
      <c r="F72" s="85">
        <v>0.69499999999999995</v>
      </c>
      <c r="G72" s="86">
        <v>5756400</v>
      </c>
      <c r="H72" s="86">
        <v>4680000</v>
      </c>
      <c r="I72" s="86">
        <v>2106000</v>
      </c>
      <c r="J72" s="87"/>
      <c r="K72" s="87"/>
      <c r="L72" s="87"/>
      <c r="M72" s="87"/>
      <c r="N72" s="87"/>
      <c r="O72" s="87"/>
      <c r="P72" s="87"/>
      <c r="Q72" s="88"/>
      <c r="R72" s="87"/>
      <c r="S72" s="87"/>
      <c r="T72" s="87"/>
      <c r="U72" s="88"/>
      <c r="V72" s="87"/>
      <c r="W72" s="87"/>
      <c r="X72" s="87"/>
      <c r="Y72" s="88"/>
      <c r="Z72" s="87"/>
      <c r="AA72" s="87"/>
      <c r="AB72" s="87"/>
      <c r="AC72" s="88"/>
      <c r="AD72" s="87"/>
      <c r="AE72" s="87"/>
      <c r="AF72" s="87"/>
      <c r="AG72" s="88"/>
      <c r="AH72" s="87"/>
      <c r="AI72" s="87"/>
      <c r="AJ72" s="87"/>
      <c r="AK72" s="87"/>
      <c r="AL72" s="100" t="s">
        <v>304</v>
      </c>
      <c r="AM72" s="83"/>
      <c r="AN72" s="50"/>
      <c r="AO72" s="52"/>
    </row>
    <row r="73" spans="1:41" s="43" customFormat="1" ht="117.75" customHeight="1">
      <c r="A73" s="66">
        <v>63</v>
      </c>
      <c r="B73" s="84" t="s">
        <v>261</v>
      </c>
      <c r="C73" s="84" t="s">
        <v>279</v>
      </c>
      <c r="D73" s="84" t="s">
        <v>227</v>
      </c>
      <c r="E73" s="84">
        <v>68.5</v>
      </c>
      <c r="F73" s="85">
        <v>0.68500000000000005</v>
      </c>
      <c r="G73" s="86">
        <v>2450350.84</v>
      </c>
      <c r="H73" s="86">
        <v>2217106.33</v>
      </c>
      <c r="I73" s="86">
        <v>997697.78</v>
      </c>
      <c r="J73" s="14"/>
      <c r="K73" s="14"/>
      <c r="L73" s="14"/>
      <c r="M73" s="14"/>
      <c r="N73" s="14"/>
      <c r="O73" s="14"/>
      <c r="P73" s="14"/>
      <c r="Q73" s="95"/>
      <c r="R73" s="14"/>
      <c r="S73" s="14"/>
      <c r="T73" s="14"/>
      <c r="U73" s="95"/>
      <c r="V73" s="14"/>
      <c r="W73" s="14"/>
      <c r="X73" s="14"/>
      <c r="Y73" s="95"/>
      <c r="Z73" s="14"/>
      <c r="AA73" s="14"/>
      <c r="AB73" s="14"/>
      <c r="AC73" s="95"/>
      <c r="AD73" s="14"/>
      <c r="AE73" s="14"/>
      <c r="AF73" s="14"/>
      <c r="AG73" s="95"/>
      <c r="AH73" s="14"/>
      <c r="AI73" s="14"/>
      <c r="AJ73" s="14"/>
      <c r="AK73" s="14"/>
      <c r="AL73" s="100" t="s">
        <v>304</v>
      </c>
      <c r="AM73" s="83"/>
      <c r="AN73" s="50"/>
      <c r="AO73" s="15"/>
    </row>
    <row r="74" spans="1:41" s="10" customFormat="1" ht="91.5" customHeight="1">
      <c r="A74" s="66">
        <v>64</v>
      </c>
      <c r="B74" s="66" t="s">
        <v>287</v>
      </c>
      <c r="C74" s="66" t="s">
        <v>278</v>
      </c>
      <c r="D74" s="66" t="s">
        <v>226</v>
      </c>
      <c r="E74" s="66">
        <v>67</v>
      </c>
      <c r="F74" s="67">
        <v>0.67</v>
      </c>
      <c r="G74" s="73">
        <v>8241000</v>
      </c>
      <c r="H74" s="73">
        <v>6700000</v>
      </c>
      <c r="I74" s="73">
        <v>3685000</v>
      </c>
      <c r="J74" s="54"/>
      <c r="K74" s="54"/>
      <c r="L74" s="54"/>
      <c r="M74" s="54"/>
      <c r="N74" s="54"/>
      <c r="O74" s="54"/>
      <c r="P74" s="54"/>
      <c r="Q74" s="55"/>
      <c r="R74" s="54"/>
      <c r="S74" s="54"/>
      <c r="T74" s="54"/>
      <c r="U74" s="55"/>
      <c r="V74" s="54"/>
      <c r="W74" s="54"/>
      <c r="X74" s="54"/>
      <c r="Y74" s="55"/>
      <c r="Z74" s="54"/>
      <c r="AA74" s="54"/>
      <c r="AB74" s="54"/>
      <c r="AC74" s="55"/>
      <c r="AD74" s="54"/>
      <c r="AE74" s="54"/>
      <c r="AF74" s="54"/>
      <c r="AG74" s="55"/>
      <c r="AH74" s="54"/>
      <c r="AI74" s="54"/>
      <c r="AJ74" s="54"/>
      <c r="AK74" s="54"/>
      <c r="AL74" s="76" t="s">
        <v>292</v>
      </c>
      <c r="AM74" s="51"/>
      <c r="AN74" s="50"/>
      <c r="AO74" s="15"/>
    </row>
    <row r="75" spans="1:41" s="10" customFormat="1" ht="47.25" customHeight="1">
      <c r="A75" s="66">
        <v>65</v>
      </c>
      <c r="B75" s="66" t="s">
        <v>228</v>
      </c>
      <c r="C75" s="66" t="s">
        <v>229</v>
      </c>
      <c r="D75" s="66" t="s">
        <v>230</v>
      </c>
      <c r="E75" s="66">
        <v>66.5</v>
      </c>
      <c r="F75" s="67">
        <v>0.66500000000000004</v>
      </c>
      <c r="G75" s="73">
        <v>7730550</v>
      </c>
      <c r="H75" s="73">
        <v>6285000</v>
      </c>
      <c r="I75" s="73">
        <v>3456750</v>
      </c>
      <c r="J75" s="54"/>
      <c r="K75" s="54"/>
      <c r="L75" s="54"/>
      <c r="M75" s="54"/>
      <c r="N75" s="54"/>
      <c r="O75" s="54"/>
      <c r="P75" s="54"/>
      <c r="Q75" s="55"/>
      <c r="R75" s="54"/>
      <c r="S75" s="54"/>
      <c r="T75" s="54"/>
      <c r="U75" s="55"/>
      <c r="V75" s="54"/>
      <c r="W75" s="54"/>
      <c r="X75" s="54"/>
      <c r="Y75" s="55"/>
      <c r="Z75" s="54"/>
      <c r="AA75" s="54"/>
      <c r="AB75" s="54"/>
      <c r="AC75" s="55"/>
      <c r="AD75" s="54"/>
      <c r="AE75" s="54"/>
      <c r="AF75" s="54"/>
      <c r="AG75" s="55"/>
      <c r="AH75" s="54"/>
      <c r="AI75" s="54"/>
      <c r="AJ75" s="54"/>
      <c r="AK75" s="54"/>
      <c r="AL75" s="76" t="s">
        <v>292</v>
      </c>
      <c r="AM75" s="51"/>
      <c r="AN75" s="50"/>
      <c r="AO75" s="15"/>
    </row>
    <row r="76" spans="1:41" s="44" customFormat="1" ht="47.25" customHeight="1">
      <c r="A76" s="66">
        <v>66</v>
      </c>
      <c r="B76" s="66" t="s">
        <v>234</v>
      </c>
      <c r="C76" s="66" t="s">
        <v>259</v>
      </c>
      <c r="D76" s="66" t="s">
        <v>235</v>
      </c>
      <c r="E76" s="66">
        <v>65.5</v>
      </c>
      <c r="F76" s="67">
        <v>0.65500000000000003</v>
      </c>
      <c r="G76" s="73">
        <v>2895420</v>
      </c>
      <c r="H76" s="73">
        <v>2354000</v>
      </c>
      <c r="I76" s="73">
        <v>1059300</v>
      </c>
      <c r="J76" s="15"/>
      <c r="K76" s="15"/>
      <c r="L76" s="15"/>
      <c r="M76" s="15"/>
      <c r="N76" s="15"/>
      <c r="O76" s="15"/>
      <c r="P76" s="15"/>
      <c r="Q76" s="20"/>
      <c r="R76" s="15"/>
      <c r="S76" s="15"/>
      <c r="T76" s="15"/>
      <c r="U76" s="20"/>
      <c r="V76" s="15"/>
      <c r="W76" s="15"/>
      <c r="X76" s="15"/>
      <c r="Y76" s="20"/>
      <c r="Z76" s="15"/>
      <c r="AA76" s="15"/>
      <c r="AB76" s="15"/>
      <c r="AC76" s="20"/>
      <c r="AD76" s="15"/>
      <c r="AE76" s="15"/>
      <c r="AF76" s="15"/>
      <c r="AG76" s="20"/>
      <c r="AH76" s="15"/>
      <c r="AI76" s="15"/>
      <c r="AJ76" s="15"/>
      <c r="AK76" s="15"/>
      <c r="AL76" s="79" t="s">
        <v>296</v>
      </c>
      <c r="AM76" s="51"/>
      <c r="AN76" s="50"/>
      <c r="AO76" s="15"/>
    </row>
    <row r="77" spans="1:41" s="10" customFormat="1" ht="72.75" customHeight="1">
      <c r="A77" s="66">
        <v>67</v>
      </c>
      <c r="B77" s="66" t="s">
        <v>231</v>
      </c>
      <c r="C77" s="66" t="s">
        <v>232</v>
      </c>
      <c r="D77" s="66" t="s">
        <v>233</v>
      </c>
      <c r="E77" s="66">
        <v>64.5</v>
      </c>
      <c r="F77" s="67">
        <v>0.64500000000000002</v>
      </c>
      <c r="G77" s="73">
        <v>1704075.21</v>
      </c>
      <c r="H77" s="73">
        <v>1385427</v>
      </c>
      <c r="I77" s="73">
        <v>623442.15</v>
      </c>
      <c r="J77" s="54"/>
      <c r="K77" s="54"/>
      <c r="L77" s="54"/>
      <c r="M77" s="54"/>
      <c r="N77" s="54"/>
      <c r="O77" s="54"/>
      <c r="P77" s="54"/>
      <c r="Q77" s="55"/>
      <c r="R77" s="54"/>
      <c r="S77" s="54"/>
      <c r="T77" s="54"/>
      <c r="U77" s="55"/>
      <c r="V77" s="54"/>
      <c r="W77" s="54"/>
      <c r="X77" s="54"/>
      <c r="Y77" s="55"/>
      <c r="Z77" s="54"/>
      <c r="AA77" s="54"/>
      <c r="AB77" s="54"/>
      <c r="AC77" s="55"/>
      <c r="AD77" s="54"/>
      <c r="AE77" s="54"/>
      <c r="AF77" s="54"/>
      <c r="AG77" s="55"/>
      <c r="AH77" s="54"/>
      <c r="AI77" s="54"/>
      <c r="AJ77" s="54"/>
      <c r="AK77" s="54"/>
      <c r="AL77" s="76" t="s">
        <v>292</v>
      </c>
      <c r="AM77" s="51"/>
      <c r="AN77" s="50"/>
      <c r="AO77" s="15"/>
    </row>
    <row r="78" spans="1:41" s="45" customFormat="1" ht="72.75" customHeight="1">
      <c r="A78" s="66">
        <v>68</v>
      </c>
      <c r="B78" s="66" t="s">
        <v>239</v>
      </c>
      <c r="C78" s="66" t="s">
        <v>240</v>
      </c>
      <c r="D78" s="66" t="s">
        <v>241</v>
      </c>
      <c r="E78" s="66">
        <v>63.5</v>
      </c>
      <c r="F78" s="67">
        <v>0.63500000000000001</v>
      </c>
      <c r="G78" s="73">
        <v>2456869.65</v>
      </c>
      <c r="H78" s="73">
        <v>1997455</v>
      </c>
      <c r="I78" s="73">
        <v>898854.75</v>
      </c>
      <c r="J78" s="15"/>
      <c r="K78" s="15"/>
      <c r="L78" s="15"/>
      <c r="M78" s="15"/>
      <c r="N78" s="15"/>
      <c r="O78" s="15"/>
      <c r="P78" s="15"/>
      <c r="Q78" s="20"/>
      <c r="R78" s="15"/>
      <c r="S78" s="15"/>
      <c r="T78" s="15"/>
      <c r="U78" s="20"/>
      <c r="V78" s="15"/>
      <c r="W78" s="15"/>
      <c r="X78" s="15"/>
      <c r="Y78" s="20"/>
      <c r="Z78" s="15"/>
      <c r="AA78" s="15"/>
      <c r="AB78" s="15"/>
      <c r="AC78" s="20"/>
      <c r="AD78" s="15"/>
      <c r="AE78" s="15"/>
      <c r="AF78" s="15"/>
      <c r="AG78" s="20"/>
      <c r="AH78" s="15"/>
      <c r="AI78" s="15"/>
      <c r="AJ78" s="15"/>
      <c r="AK78" s="15"/>
      <c r="AL78" s="79" t="s">
        <v>292</v>
      </c>
      <c r="AM78" s="51"/>
      <c r="AN78" s="50"/>
      <c r="AO78" s="15"/>
    </row>
    <row r="79" spans="1:41" s="10" customFormat="1" ht="89.25" customHeight="1">
      <c r="A79" s="66">
        <v>69</v>
      </c>
      <c r="B79" s="66" t="s">
        <v>236</v>
      </c>
      <c r="C79" s="66" t="s">
        <v>237</v>
      </c>
      <c r="D79" s="66" t="s">
        <v>238</v>
      </c>
      <c r="E79" s="66">
        <v>61.5</v>
      </c>
      <c r="F79" s="67">
        <v>0.61499999999999999</v>
      </c>
      <c r="G79" s="73">
        <v>8942100</v>
      </c>
      <c r="H79" s="73">
        <v>7270000</v>
      </c>
      <c r="I79" s="73">
        <v>3998500</v>
      </c>
      <c r="J79" s="54"/>
      <c r="K79" s="54"/>
      <c r="L79" s="54"/>
      <c r="M79" s="54"/>
      <c r="N79" s="54"/>
      <c r="O79" s="54"/>
      <c r="P79" s="54"/>
      <c r="Q79" s="55"/>
      <c r="R79" s="54"/>
      <c r="S79" s="54"/>
      <c r="T79" s="54"/>
      <c r="U79" s="55"/>
      <c r="V79" s="54"/>
      <c r="W79" s="54"/>
      <c r="X79" s="54"/>
      <c r="Y79" s="55"/>
      <c r="Z79" s="54"/>
      <c r="AA79" s="54"/>
      <c r="AB79" s="54"/>
      <c r="AC79" s="55"/>
      <c r="AD79" s="54"/>
      <c r="AE79" s="54"/>
      <c r="AF79" s="54"/>
      <c r="AG79" s="55"/>
      <c r="AH79" s="54"/>
      <c r="AI79" s="54"/>
      <c r="AJ79" s="54"/>
      <c r="AK79" s="54"/>
      <c r="AL79" s="76" t="s">
        <v>292</v>
      </c>
      <c r="AM79" s="51"/>
      <c r="AN79" s="50"/>
      <c r="AO79" s="15"/>
    </row>
    <row r="80" spans="1:41" s="10" customFormat="1" ht="86.25" customHeight="1">
      <c r="A80" s="66">
        <v>70</v>
      </c>
      <c r="B80" s="66" t="s">
        <v>242</v>
      </c>
      <c r="C80" s="66" t="s">
        <v>280</v>
      </c>
      <c r="D80" s="66" t="s">
        <v>243</v>
      </c>
      <c r="E80" s="66">
        <v>59.5</v>
      </c>
      <c r="F80" s="67">
        <v>0.59499999999999997</v>
      </c>
      <c r="G80" s="73">
        <v>1126680</v>
      </c>
      <c r="H80" s="73">
        <v>916000</v>
      </c>
      <c r="I80" s="73">
        <v>412200</v>
      </c>
      <c r="J80" s="54"/>
      <c r="K80" s="54"/>
      <c r="L80" s="54"/>
      <c r="M80" s="54"/>
      <c r="N80" s="54"/>
      <c r="O80" s="54"/>
      <c r="P80" s="54"/>
      <c r="Q80" s="55"/>
      <c r="R80" s="54"/>
      <c r="S80" s="54"/>
      <c r="T80" s="54"/>
      <c r="U80" s="55"/>
      <c r="V80" s="54"/>
      <c r="W80" s="54"/>
      <c r="X80" s="54"/>
      <c r="Y80" s="55"/>
      <c r="Z80" s="54"/>
      <c r="AA80" s="54"/>
      <c r="AB80" s="54"/>
      <c r="AC80" s="55"/>
      <c r="AD80" s="54"/>
      <c r="AE80" s="54"/>
      <c r="AF80" s="54"/>
      <c r="AG80" s="55"/>
      <c r="AH80" s="54"/>
      <c r="AI80" s="54"/>
      <c r="AJ80" s="54"/>
      <c r="AK80" s="54"/>
      <c r="AL80" s="76" t="s">
        <v>292</v>
      </c>
      <c r="AM80" s="51"/>
      <c r="AN80" s="50"/>
      <c r="AO80" s="15"/>
    </row>
    <row r="81" spans="1:41" s="10" customFormat="1" ht="66.75" customHeight="1">
      <c r="A81" s="66">
        <v>71</v>
      </c>
      <c r="B81" s="66" t="s">
        <v>288</v>
      </c>
      <c r="C81" s="66" t="s">
        <v>244</v>
      </c>
      <c r="D81" s="66" t="s">
        <v>245</v>
      </c>
      <c r="E81" s="66">
        <v>58.5</v>
      </c>
      <c r="F81" s="67">
        <v>0.58499999999999996</v>
      </c>
      <c r="G81" s="73">
        <v>1297650</v>
      </c>
      <c r="H81" s="73">
        <v>1055000</v>
      </c>
      <c r="I81" s="73">
        <v>580250</v>
      </c>
      <c r="J81" s="54"/>
      <c r="K81" s="54"/>
      <c r="L81" s="54"/>
      <c r="M81" s="54"/>
      <c r="N81" s="54"/>
      <c r="O81" s="54"/>
      <c r="P81" s="54"/>
      <c r="Q81" s="55"/>
      <c r="R81" s="54"/>
      <c r="S81" s="54"/>
      <c r="T81" s="54"/>
      <c r="U81" s="55"/>
      <c r="V81" s="54"/>
      <c r="W81" s="54"/>
      <c r="X81" s="54"/>
      <c r="Y81" s="55"/>
      <c r="Z81" s="54"/>
      <c r="AA81" s="54"/>
      <c r="AB81" s="54"/>
      <c r="AC81" s="55"/>
      <c r="AD81" s="54"/>
      <c r="AE81" s="54"/>
      <c r="AF81" s="54"/>
      <c r="AG81" s="55"/>
      <c r="AH81" s="54"/>
      <c r="AI81" s="54"/>
      <c r="AJ81" s="54"/>
      <c r="AK81" s="54"/>
      <c r="AL81" s="76" t="s">
        <v>292</v>
      </c>
      <c r="AM81" s="51"/>
      <c r="AN81" s="50"/>
      <c r="AO81" s="15"/>
    </row>
    <row r="82" spans="1:41" s="10" customFormat="1" ht="94.5" customHeight="1">
      <c r="A82" s="66">
        <v>72</v>
      </c>
      <c r="B82" s="66" t="s">
        <v>246</v>
      </c>
      <c r="C82" s="66" t="s">
        <v>281</v>
      </c>
      <c r="D82" s="66" t="s">
        <v>247</v>
      </c>
      <c r="E82" s="66">
        <v>57.5</v>
      </c>
      <c r="F82" s="67">
        <v>0.57499999999999996</v>
      </c>
      <c r="G82" s="73">
        <v>6953313</v>
      </c>
      <c r="H82" s="73">
        <v>5653100</v>
      </c>
      <c r="I82" s="73">
        <v>2543895</v>
      </c>
      <c r="J82" s="54"/>
      <c r="K82" s="54"/>
      <c r="L82" s="54"/>
      <c r="M82" s="54"/>
      <c r="N82" s="54"/>
      <c r="O82" s="54"/>
      <c r="P82" s="54"/>
      <c r="Q82" s="55"/>
      <c r="R82" s="54"/>
      <c r="S82" s="54"/>
      <c r="T82" s="54"/>
      <c r="U82" s="55"/>
      <c r="V82" s="54"/>
      <c r="W82" s="54"/>
      <c r="X82" s="54"/>
      <c r="Y82" s="55"/>
      <c r="Z82" s="54"/>
      <c r="AA82" s="54"/>
      <c r="AB82" s="54"/>
      <c r="AC82" s="55"/>
      <c r="AD82" s="54"/>
      <c r="AE82" s="54"/>
      <c r="AF82" s="54"/>
      <c r="AG82" s="55"/>
      <c r="AH82" s="54"/>
      <c r="AI82" s="54"/>
      <c r="AJ82" s="54"/>
      <c r="AK82" s="54"/>
      <c r="AL82" s="76" t="s">
        <v>292</v>
      </c>
      <c r="AM82" s="51"/>
      <c r="AN82" s="50"/>
      <c r="AO82" s="15"/>
    </row>
    <row r="83" spans="1:41" s="10" customFormat="1" ht="60.75" customHeight="1">
      <c r="A83" s="66">
        <v>73</v>
      </c>
      <c r="B83" s="66" t="s">
        <v>248</v>
      </c>
      <c r="C83" s="66" t="s">
        <v>282</v>
      </c>
      <c r="D83" s="66" t="s">
        <v>249</v>
      </c>
      <c r="E83" s="66">
        <v>56.5</v>
      </c>
      <c r="F83" s="67">
        <v>0.56499999999999995</v>
      </c>
      <c r="G83" s="73">
        <v>2434000</v>
      </c>
      <c r="H83" s="73">
        <v>2000000</v>
      </c>
      <c r="I83" s="73">
        <v>940000</v>
      </c>
      <c r="J83" s="54"/>
      <c r="K83" s="54"/>
      <c r="L83" s="54"/>
      <c r="M83" s="54"/>
      <c r="N83" s="54"/>
      <c r="O83" s="54"/>
      <c r="P83" s="54"/>
      <c r="Q83" s="55"/>
      <c r="R83" s="54"/>
      <c r="S83" s="54"/>
      <c r="T83" s="54"/>
      <c r="U83" s="55"/>
      <c r="V83" s="54"/>
      <c r="W83" s="54"/>
      <c r="X83" s="54"/>
      <c r="Y83" s="55"/>
      <c r="Z83" s="54"/>
      <c r="AA83" s="54"/>
      <c r="AB83" s="54"/>
      <c r="AC83" s="55"/>
      <c r="AD83" s="54"/>
      <c r="AE83" s="54"/>
      <c r="AF83" s="54"/>
      <c r="AG83" s="55"/>
      <c r="AH83" s="54"/>
      <c r="AI83" s="54"/>
      <c r="AJ83" s="54"/>
      <c r="AK83" s="54"/>
      <c r="AL83" s="76" t="s">
        <v>292</v>
      </c>
      <c r="AM83" s="51"/>
      <c r="AN83" s="50"/>
      <c r="AO83" s="15"/>
    </row>
    <row r="84" spans="1:41" s="10" customFormat="1" ht="66" customHeight="1">
      <c r="A84" s="66">
        <v>74</v>
      </c>
      <c r="B84" s="66" t="s">
        <v>250</v>
      </c>
      <c r="C84" s="66" t="s">
        <v>283</v>
      </c>
      <c r="D84" s="66" t="s">
        <v>251</v>
      </c>
      <c r="E84" s="66">
        <v>53.5</v>
      </c>
      <c r="F84" s="67">
        <v>0.53500000000000003</v>
      </c>
      <c r="G84" s="73">
        <v>6706937.8499999996</v>
      </c>
      <c r="H84" s="73">
        <v>5452795</v>
      </c>
      <c r="I84" s="73">
        <v>2999037.25</v>
      </c>
      <c r="J84" s="54"/>
      <c r="K84" s="54"/>
      <c r="L84" s="54"/>
      <c r="M84" s="54"/>
      <c r="N84" s="54"/>
      <c r="O84" s="54"/>
      <c r="P84" s="54"/>
      <c r="Q84" s="55"/>
      <c r="R84" s="54"/>
      <c r="S84" s="54"/>
      <c r="T84" s="54"/>
      <c r="U84" s="55"/>
      <c r="V84" s="54"/>
      <c r="W84" s="54"/>
      <c r="X84" s="54"/>
      <c r="Y84" s="55"/>
      <c r="Z84" s="54"/>
      <c r="AA84" s="54"/>
      <c r="AB84" s="54"/>
      <c r="AC84" s="55"/>
      <c r="AD84" s="54"/>
      <c r="AE84" s="54"/>
      <c r="AF84" s="54"/>
      <c r="AG84" s="55"/>
      <c r="AH84" s="54"/>
      <c r="AI84" s="54"/>
      <c r="AJ84" s="54"/>
      <c r="AK84" s="54"/>
      <c r="AL84" s="76" t="s">
        <v>292</v>
      </c>
      <c r="AM84" s="51"/>
      <c r="AN84" s="50"/>
      <c r="AO84" s="15"/>
    </row>
    <row r="85" spans="1:41" s="10" customFormat="1" ht="45" customHeight="1">
      <c r="A85" s="66">
        <v>75</v>
      </c>
      <c r="B85" s="66" t="s">
        <v>289</v>
      </c>
      <c r="C85" s="66" t="s">
        <v>284</v>
      </c>
      <c r="D85" s="66" t="s">
        <v>252</v>
      </c>
      <c r="E85" s="66">
        <v>52.5</v>
      </c>
      <c r="F85" s="67">
        <v>0.52500000000000002</v>
      </c>
      <c r="G85" s="73">
        <v>3684096</v>
      </c>
      <c r="H85" s="73">
        <v>2995200</v>
      </c>
      <c r="I85" s="73">
        <v>1647360</v>
      </c>
      <c r="J85" s="54"/>
      <c r="K85" s="54"/>
      <c r="L85" s="54"/>
      <c r="M85" s="54"/>
      <c r="N85" s="54"/>
      <c r="O85" s="54"/>
      <c r="P85" s="54"/>
      <c r="Q85" s="55"/>
      <c r="R85" s="54"/>
      <c r="S85" s="54"/>
      <c r="T85" s="54"/>
      <c r="U85" s="55"/>
      <c r="V85" s="54"/>
      <c r="W85" s="54"/>
      <c r="X85" s="54"/>
      <c r="Y85" s="55"/>
      <c r="Z85" s="54"/>
      <c r="AA85" s="54"/>
      <c r="AB85" s="54"/>
      <c r="AC85" s="55"/>
      <c r="AD85" s="54"/>
      <c r="AE85" s="54"/>
      <c r="AF85" s="54"/>
      <c r="AG85" s="55"/>
      <c r="AH85" s="54"/>
      <c r="AI85" s="54"/>
      <c r="AJ85" s="54"/>
      <c r="AK85" s="54"/>
      <c r="AL85" s="76" t="s">
        <v>292</v>
      </c>
      <c r="AM85" s="51"/>
      <c r="AN85" s="50"/>
      <c r="AO85" s="15"/>
    </row>
    <row r="86" spans="1:41" s="10" customFormat="1" ht="78.75" customHeight="1">
      <c r="A86" s="66">
        <v>76</v>
      </c>
      <c r="B86" s="66" t="s">
        <v>253</v>
      </c>
      <c r="C86" s="66" t="s">
        <v>254</v>
      </c>
      <c r="D86" s="66" t="s">
        <v>255</v>
      </c>
      <c r="E86" s="66">
        <v>43.5</v>
      </c>
      <c r="F86" s="67">
        <v>0.435</v>
      </c>
      <c r="G86" s="73">
        <v>5027000</v>
      </c>
      <c r="H86" s="73">
        <v>4130000</v>
      </c>
      <c r="I86" s="73">
        <v>2271500</v>
      </c>
      <c r="J86" s="54"/>
      <c r="K86" s="54"/>
      <c r="L86" s="54"/>
      <c r="M86" s="54"/>
      <c r="N86" s="54"/>
      <c r="O86" s="54"/>
      <c r="P86" s="54"/>
      <c r="Q86" s="55"/>
      <c r="R86" s="54"/>
      <c r="S86" s="54"/>
      <c r="T86" s="54"/>
      <c r="U86" s="55"/>
      <c r="V86" s="54"/>
      <c r="W86" s="54"/>
      <c r="X86" s="54"/>
      <c r="Y86" s="55"/>
      <c r="Z86" s="54"/>
      <c r="AA86" s="54"/>
      <c r="AB86" s="54"/>
      <c r="AC86" s="55"/>
      <c r="AD86" s="54"/>
      <c r="AE86" s="54"/>
      <c r="AF86" s="54"/>
      <c r="AG86" s="55"/>
      <c r="AH86" s="54"/>
      <c r="AI86" s="54"/>
      <c r="AJ86" s="54"/>
      <c r="AK86" s="54"/>
      <c r="AL86" s="76" t="s">
        <v>292</v>
      </c>
      <c r="AM86" s="51"/>
      <c r="AN86" s="50"/>
      <c r="AO86" s="15"/>
    </row>
    <row r="87" spans="1:41" s="10" customFormat="1" ht="46.5" customHeight="1">
      <c r="A87" s="71"/>
      <c r="B87" s="71"/>
      <c r="C87" s="71"/>
      <c r="D87" s="71"/>
      <c r="E87" s="71"/>
      <c r="F87" s="72" t="s">
        <v>256</v>
      </c>
      <c r="G87" s="75">
        <f>SUM(G11:G86)</f>
        <v>435320267.26999998</v>
      </c>
      <c r="H87" s="75">
        <f t="shared" ref="H87:I87" si="13">SUM(H11:H86)</f>
        <v>345579536.25999999</v>
      </c>
      <c r="I87" s="75">
        <f t="shared" si="13"/>
        <v>156048969.30999997</v>
      </c>
      <c r="L87" s="13"/>
      <c r="M87" s="13"/>
      <c r="N87" s="13"/>
      <c r="O87" s="13"/>
      <c r="P87" s="13"/>
      <c r="Q87" s="6"/>
      <c r="R87" s="13"/>
      <c r="S87" s="13"/>
      <c r="T87" s="13"/>
      <c r="U87" s="6"/>
      <c r="V87" s="13"/>
      <c r="W87" s="13"/>
      <c r="X87" s="13"/>
      <c r="Y87" s="6"/>
      <c r="Z87" s="13"/>
      <c r="AA87" s="13"/>
      <c r="AB87" s="13"/>
      <c r="AC87" s="6"/>
      <c r="AD87" s="13"/>
      <c r="AE87" s="13"/>
      <c r="AF87" s="13"/>
      <c r="AG87" s="6"/>
      <c r="AH87" s="13"/>
      <c r="AI87" s="13"/>
      <c r="AJ87" s="13"/>
      <c r="AK87" s="13"/>
      <c r="AM87" s="15"/>
      <c r="AN87" s="15"/>
      <c r="AO87" s="15"/>
    </row>
    <row r="88" spans="1:41" s="10" customFormat="1" ht="54.95" customHeight="1">
      <c r="A88" s="15"/>
      <c r="B88" s="15"/>
      <c r="C88" s="15"/>
      <c r="D88" s="15"/>
      <c r="E88" s="15"/>
      <c r="F88" s="15"/>
      <c r="G88" s="16"/>
      <c r="H88" s="16"/>
      <c r="I88" s="16"/>
      <c r="L88" s="13"/>
      <c r="M88" s="13"/>
      <c r="N88" s="13"/>
      <c r="O88" s="13"/>
      <c r="P88" s="13"/>
      <c r="Q88" s="6"/>
      <c r="R88" s="13"/>
      <c r="S88" s="13"/>
      <c r="T88" s="13"/>
      <c r="U88" s="6"/>
      <c r="V88" s="13"/>
      <c r="W88" s="13"/>
      <c r="X88" s="13"/>
      <c r="Y88" s="6"/>
      <c r="Z88" s="13"/>
      <c r="AA88" s="13"/>
      <c r="AB88" s="13"/>
      <c r="AC88" s="6"/>
      <c r="AD88" s="13"/>
      <c r="AE88" s="13"/>
      <c r="AF88" s="13"/>
      <c r="AG88" s="6"/>
      <c r="AH88" s="13"/>
      <c r="AI88" s="13"/>
      <c r="AJ88" s="13"/>
      <c r="AK88" s="13"/>
      <c r="AM88" s="15"/>
      <c r="AN88" s="15"/>
      <c r="AO88" s="15"/>
    </row>
    <row r="89" spans="1:41" s="10" customFormat="1" ht="32.25" customHeight="1">
      <c r="C89" s="23"/>
      <c r="G89" s="16"/>
      <c r="H89" s="16"/>
      <c r="I89" s="16"/>
      <c r="L89" s="13"/>
      <c r="M89" s="13"/>
      <c r="O89" s="13"/>
      <c r="P89" s="3"/>
      <c r="Q89" s="6"/>
      <c r="S89" s="13"/>
      <c r="T89" s="3"/>
      <c r="U89" s="6"/>
      <c r="W89" s="13"/>
      <c r="X89" s="3"/>
      <c r="Y89" s="6"/>
      <c r="AA89" s="13"/>
      <c r="AB89" s="3"/>
      <c r="AC89" s="6"/>
      <c r="AE89" s="13"/>
      <c r="AF89" s="3"/>
      <c r="AG89" s="6"/>
      <c r="AH89" s="14"/>
      <c r="AI89" s="14"/>
      <c r="AJ89" s="14"/>
      <c r="AM89" s="15"/>
      <c r="AN89" s="15"/>
      <c r="AO89" s="15"/>
    </row>
    <row r="90" spans="1:41" s="10" customFormat="1" ht="53.25" customHeight="1">
      <c r="C90" s="23"/>
      <c r="G90" s="16"/>
      <c r="H90" s="16"/>
      <c r="I90" s="16"/>
      <c r="L90" s="13"/>
      <c r="M90" s="13"/>
      <c r="O90" s="13"/>
      <c r="P90" s="3"/>
      <c r="Q90" s="6"/>
      <c r="S90" s="13"/>
      <c r="T90" s="3"/>
      <c r="U90" s="6"/>
      <c r="W90" s="13"/>
      <c r="X90" s="3"/>
      <c r="Y90" s="6"/>
      <c r="AA90" s="13"/>
      <c r="AB90" s="3"/>
      <c r="AC90" s="6"/>
      <c r="AE90" s="13"/>
      <c r="AF90" s="3"/>
      <c r="AG90" s="6"/>
      <c r="AH90" s="14"/>
      <c r="AI90" s="14"/>
      <c r="AJ90" s="14"/>
      <c r="AM90" s="15"/>
      <c r="AN90" s="15"/>
      <c r="AO90" s="15"/>
    </row>
    <row r="91" spans="1:41" s="10" customFormat="1" ht="35.25" customHeight="1">
      <c r="C91" s="23"/>
      <c r="G91" s="16"/>
      <c r="H91" s="16"/>
      <c r="I91" s="16"/>
      <c r="J91" s="17"/>
      <c r="K91" s="17"/>
      <c r="O91" s="13"/>
      <c r="P91" s="3"/>
      <c r="Q91" s="6"/>
      <c r="S91" s="13"/>
      <c r="T91" s="3"/>
      <c r="U91" s="6"/>
      <c r="W91" s="13"/>
      <c r="X91" s="3"/>
      <c r="Y91" s="6"/>
      <c r="AA91" s="13"/>
      <c r="AB91" s="3"/>
      <c r="AC91" s="6"/>
      <c r="AE91" s="13"/>
      <c r="AF91" s="3"/>
      <c r="AG91" s="6"/>
      <c r="AH91" s="14"/>
      <c r="AI91" s="14"/>
      <c r="AJ91" s="14"/>
      <c r="AM91" s="15"/>
      <c r="AN91" s="15"/>
      <c r="AO91" s="15"/>
    </row>
    <row r="92" spans="1:41" s="10" customFormat="1" ht="15" customHeight="1">
      <c r="C92" s="23"/>
      <c r="G92" s="18"/>
      <c r="H92" s="18"/>
      <c r="I92" s="18"/>
      <c r="J92" s="17"/>
      <c r="K92" s="17"/>
      <c r="O92" s="13"/>
      <c r="P92" s="3"/>
      <c r="Q92" s="6"/>
      <c r="S92" s="13"/>
      <c r="T92" s="3"/>
      <c r="U92" s="6"/>
      <c r="W92" s="13"/>
      <c r="X92" s="3"/>
      <c r="Y92" s="6"/>
      <c r="AA92" s="13"/>
      <c r="AB92" s="3"/>
      <c r="AC92" s="6"/>
      <c r="AE92" s="13"/>
      <c r="AF92" s="3"/>
      <c r="AG92" s="6"/>
      <c r="AH92" s="14"/>
      <c r="AI92" s="14"/>
      <c r="AJ92" s="14"/>
      <c r="AM92" s="15"/>
      <c r="AN92" s="15"/>
      <c r="AO92" s="15"/>
    </row>
    <row r="93" spans="1:41" s="10" customFormat="1" ht="15" customHeight="1">
      <c r="C93" s="23"/>
      <c r="J93" s="17"/>
      <c r="K93" s="17"/>
      <c r="O93" s="13"/>
      <c r="P93" s="3"/>
      <c r="Q93" s="6"/>
      <c r="S93" s="13"/>
      <c r="T93" s="3"/>
      <c r="U93" s="6"/>
      <c r="W93" s="13"/>
      <c r="X93" s="3"/>
      <c r="Y93" s="6"/>
      <c r="AA93" s="13"/>
      <c r="AB93" s="3"/>
      <c r="AC93" s="6"/>
      <c r="AE93" s="13"/>
      <c r="AF93" s="3"/>
      <c r="AG93" s="6"/>
      <c r="AH93" s="14"/>
      <c r="AI93" s="14"/>
      <c r="AJ93" s="14"/>
      <c r="AM93" s="15"/>
      <c r="AN93" s="15"/>
      <c r="AO93" s="15"/>
    </row>
    <row r="94" spans="1:41" s="10" customFormat="1" ht="15" customHeight="1">
      <c r="C94" s="23"/>
      <c r="J94" s="17"/>
      <c r="K94" s="17"/>
      <c r="O94" s="13"/>
      <c r="P94" s="3"/>
      <c r="Q94" s="6"/>
      <c r="S94" s="13"/>
      <c r="T94" s="3"/>
      <c r="U94" s="6"/>
      <c r="W94" s="13"/>
      <c r="X94" s="3"/>
      <c r="Y94" s="6"/>
      <c r="AA94" s="13"/>
      <c r="AB94" s="3"/>
      <c r="AC94" s="6"/>
      <c r="AE94" s="13"/>
      <c r="AF94" s="3"/>
      <c r="AG94" s="6"/>
      <c r="AH94" s="14"/>
      <c r="AI94" s="14"/>
      <c r="AJ94" s="14"/>
      <c r="AM94" s="15"/>
      <c r="AN94" s="15"/>
      <c r="AO94" s="15"/>
    </row>
    <row r="95" spans="1:41" s="10" customFormat="1" ht="15" customHeight="1">
      <c r="C95" s="23"/>
      <c r="I95" s="20"/>
      <c r="J95" s="17"/>
      <c r="K95" s="17"/>
      <c r="O95" s="13"/>
      <c r="P95" s="3"/>
      <c r="Q95" s="6"/>
      <c r="S95" s="13"/>
      <c r="T95" s="3"/>
      <c r="U95" s="6"/>
      <c r="W95" s="13"/>
      <c r="X95" s="3"/>
      <c r="Y95" s="6"/>
      <c r="AA95" s="13"/>
      <c r="AB95" s="3"/>
      <c r="AC95" s="6"/>
      <c r="AE95" s="13"/>
      <c r="AF95" s="3"/>
      <c r="AG95" s="6"/>
      <c r="AH95" s="14"/>
      <c r="AI95" s="14"/>
      <c r="AJ95" s="14"/>
      <c r="AM95" s="15"/>
      <c r="AN95" s="15"/>
      <c r="AO95" s="15"/>
    </row>
    <row r="96" spans="1:41" s="10" customFormat="1" ht="15" customHeight="1">
      <c r="C96" s="23"/>
      <c r="L96" s="13"/>
      <c r="M96" s="13"/>
      <c r="O96" s="13"/>
      <c r="P96" s="3"/>
      <c r="Q96" s="6"/>
      <c r="S96" s="13"/>
      <c r="T96" s="3"/>
      <c r="U96" s="6"/>
      <c r="W96" s="13"/>
      <c r="X96" s="3"/>
      <c r="Y96" s="6"/>
      <c r="AA96" s="13"/>
      <c r="AB96" s="3"/>
      <c r="AC96" s="6"/>
      <c r="AE96" s="13"/>
      <c r="AF96" s="3"/>
      <c r="AG96" s="6"/>
      <c r="AH96" s="14"/>
      <c r="AI96" s="14"/>
      <c r="AJ96" s="14"/>
      <c r="AM96" s="15"/>
      <c r="AN96" s="15"/>
      <c r="AO96" s="15"/>
    </row>
    <row r="97" spans="3:41" s="10" customFormat="1" ht="15" customHeight="1">
      <c r="C97" s="23"/>
      <c r="L97" s="13"/>
      <c r="M97" s="13"/>
      <c r="O97" s="13"/>
      <c r="P97" s="3"/>
      <c r="Q97" s="6"/>
      <c r="S97" s="13"/>
      <c r="T97" s="3"/>
      <c r="U97" s="6"/>
      <c r="W97" s="13"/>
      <c r="X97" s="3"/>
      <c r="Y97" s="6"/>
      <c r="AA97" s="13"/>
      <c r="AB97" s="3"/>
      <c r="AC97" s="6"/>
      <c r="AE97" s="13"/>
      <c r="AF97" s="3"/>
      <c r="AG97" s="6"/>
      <c r="AH97" s="14"/>
      <c r="AI97" s="14"/>
      <c r="AJ97" s="14"/>
      <c r="AM97" s="15"/>
      <c r="AN97" s="15"/>
      <c r="AO97" s="15"/>
    </row>
    <row r="98" spans="3:41" s="10" customFormat="1" ht="15" customHeight="1">
      <c r="C98" s="23"/>
      <c r="L98" s="13"/>
      <c r="M98" s="13"/>
      <c r="O98" s="13"/>
      <c r="P98" s="3"/>
      <c r="Q98" s="6"/>
      <c r="S98" s="13"/>
      <c r="T98" s="3"/>
      <c r="U98" s="6"/>
      <c r="W98" s="13"/>
      <c r="X98" s="3"/>
      <c r="Y98" s="6"/>
      <c r="AA98" s="13"/>
      <c r="AB98" s="3"/>
      <c r="AC98" s="6"/>
      <c r="AE98" s="13"/>
      <c r="AF98" s="3"/>
      <c r="AG98" s="6"/>
      <c r="AH98" s="14"/>
      <c r="AI98" s="14"/>
      <c r="AJ98" s="14"/>
      <c r="AM98" s="15"/>
      <c r="AN98" s="15"/>
      <c r="AO98" s="15"/>
    </row>
    <row r="99" spans="3:41" s="10" customFormat="1" ht="15" customHeight="1">
      <c r="C99" s="23"/>
      <c r="L99" s="13"/>
      <c r="M99" s="13"/>
      <c r="O99" s="13"/>
      <c r="P99" s="3"/>
      <c r="Q99" s="6"/>
      <c r="S99" s="13"/>
      <c r="T99" s="3"/>
      <c r="U99" s="6"/>
      <c r="W99" s="13"/>
      <c r="X99" s="3"/>
      <c r="Y99" s="6"/>
      <c r="AA99" s="13"/>
      <c r="AB99" s="3"/>
      <c r="AC99" s="6"/>
      <c r="AE99" s="13"/>
      <c r="AF99" s="3"/>
      <c r="AG99" s="6"/>
      <c r="AH99" s="14"/>
      <c r="AI99" s="14"/>
      <c r="AJ99" s="14"/>
      <c r="AM99" s="15"/>
      <c r="AN99" s="15"/>
      <c r="AO99" s="15"/>
    </row>
    <row r="100" spans="3:41" s="10" customFormat="1" ht="15" customHeight="1">
      <c r="C100" s="23"/>
      <c r="L100" s="13"/>
      <c r="M100" s="13"/>
      <c r="O100" s="13"/>
      <c r="P100" s="3"/>
      <c r="Q100" s="6"/>
      <c r="S100" s="13"/>
      <c r="T100" s="3"/>
      <c r="U100" s="6"/>
      <c r="W100" s="13"/>
      <c r="X100" s="3"/>
      <c r="Y100" s="6"/>
      <c r="AA100" s="13"/>
      <c r="AB100" s="3"/>
      <c r="AC100" s="6"/>
      <c r="AE100" s="13"/>
      <c r="AF100" s="3"/>
      <c r="AG100" s="6"/>
      <c r="AH100" s="14"/>
      <c r="AI100" s="14"/>
      <c r="AJ100" s="14"/>
      <c r="AM100" s="15"/>
      <c r="AN100" s="15"/>
      <c r="AO100" s="15"/>
    </row>
    <row r="101" spans="3:41" s="10" customFormat="1" ht="15" customHeight="1">
      <c r="C101" s="23"/>
      <c r="L101" s="13"/>
      <c r="M101" s="13"/>
      <c r="O101" s="13"/>
      <c r="P101" s="3"/>
      <c r="Q101" s="6"/>
      <c r="S101" s="13"/>
      <c r="T101" s="3"/>
      <c r="U101" s="6"/>
      <c r="W101" s="13"/>
      <c r="X101" s="3"/>
      <c r="Y101" s="6"/>
      <c r="AA101" s="13"/>
      <c r="AB101" s="3"/>
      <c r="AC101" s="6"/>
      <c r="AE101" s="13"/>
      <c r="AF101" s="3"/>
      <c r="AG101" s="6"/>
      <c r="AH101" s="14"/>
      <c r="AI101" s="14"/>
      <c r="AJ101" s="14"/>
      <c r="AM101" s="15"/>
      <c r="AN101" s="15"/>
      <c r="AO101" s="15"/>
    </row>
    <row r="102" spans="3:41" s="10" customFormat="1" ht="15" customHeight="1">
      <c r="C102" s="23"/>
      <c r="L102" s="13"/>
      <c r="M102" s="13"/>
      <c r="O102" s="13"/>
      <c r="P102" s="3"/>
      <c r="Q102" s="6"/>
      <c r="S102" s="13"/>
      <c r="T102" s="3"/>
      <c r="U102" s="6"/>
      <c r="W102" s="13"/>
      <c r="X102" s="3"/>
      <c r="Y102" s="6"/>
      <c r="AA102" s="13"/>
      <c r="AB102" s="3"/>
      <c r="AC102" s="6"/>
      <c r="AE102" s="13"/>
      <c r="AF102" s="3"/>
      <c r="AG102" s="6"/>
      <c r="AH102" s="14"/>
      <c r="AI102" s="14"/>
      <c r="AJ102" s="14"/>
      <c r="AM102" s="15"/>
      <c r="AN102" s="15"/>
      <c r="AO102" s="15"/>
    </row>
    <row r="103" spans="3:41" s="10" customFormat="1" ht="15" customHeight="1">
      <c r="C103" s="23"/>
      <c r="L103" s="13"/>
      <c r="M103" s="13"/>
      <c r="O103" s="13"/>
      <c r="P103" s="3"/>
      <c r="Q103" s="6"/>
      <c r="S103" s="13"/>
      <c r="T103" s="3"/>
      <c r="U103" s="6"/>
      <c r="W103" s="13"/>
      <c r="X103" s="3"/>
      <c r="Y103" s="6"/>
      <c r="AA103" s="13"/>
      <c r="AB103" s="3"/>
      <c r="AC103" s="6"/>
      <c r="AE103" s="13"/>
      <c r="AF103" s="3"/>
      <c r="AG103" s="6"/>
      <c r="AH103" s="14"/>
      <c r="AI103" s="14"/>
      <c r="AJ103" s="14"/>
      <c r="AM103" s="15"/>
      <c r="AN103" s="15"/>
      <c r="AO103" s="15"/>
    </row>
    <row r="104" spans="3:41" s="10" customFormat="1" ht="15" customHeight="1">
      <c r="C104" s="23"/>
      <c r="L104" s="13"/>
      <c r="M104" s="13"/>
      <c r="O104" s="13"/>
      <c r="P104" s="3"/>
      <c r="Q104" s="6"/>
      <c r="S104" s="13"/>
      <c r="T104" s="3"/>
      <c r="U104" s="6"/>
      <c r="W104" s="13"/>
      <c r="X104" s="3"/>
      <c r="Y104" s="6"/>
      <c r="AA104" s="13"/>
      <c r="AB104" s="3"/>
      <c r="AC104" s="6"/>
      <c r="AE104" s="13"/>
      <c r="AF104" s="3"/>
      <c r="AG104" s="6"/>
      <c r="AH104" s="14"/>
      <c r="AI104" s="14"/>
      <c r="AJ104" s="14"/>
      <c r="AM104" s="15"/>
      <c r="AN104" s="15"/>
      <c r="AO104" s="15"/>
    </row>
    <row r="105" spans="3:41" s="10" customFormat="1" ht="15" customHeight="1">
      <c r="C105" s="23"/>
      <c r="L105" s="13"/>
      <c r="M105" s="13"/>
      <c r="O105" s="13"/>
      <c r="P105" s="3"/>
      <c r="Q105" s="6"/>
      <c r="S105" s="13"/>
      <c r="T105" s="3"/>
      <c r="U105" s="6"/>
      <c r="W105" s="13"/>
      <c r="X105" s="3"/>
      <c r="Y105" s="6"/>
      <c r="AA105" s="13"/>
      <c r="AB105" s="3"/>
      <c r="AC105" s="6"/>
      <c r="AE105" s="13"/>
      <c r="AF105" s="3"/>
      <c r="AG105" s="6"/>
      <c r="AH105" s="14"/>
      <c r="AI105" s="14"/>
      <c r="AJ105" s="14"/>
      <c r="AM105" s="15"/>
      <c r="AN105" s="15"/>
      <c r="AO105" s="15"/>
    </row>
    <row r="106" spans="3:41" s="10" customFormat="1" ht="15" customHeight="1">
      <c r="C106" s="23"/>
      <c r="L106" s="13"/>
      <c r="M106" s="13"/>
      <c r="O106" s="13"/>
      <c r="P106" s="3"/>
      <c r="Q106" s="6"/>
      <c r="S106" s="13"/>
      <c r="T106" s="3"/>
      <c r="U106" s="6"/>
      <c r="W106" s="13"/>
      <c r="X106" s="3"/>
      <c r="Y106" s="6"/>
      <c r="AA106" s="13"/>
      <c r="AB106" s="3"/>
      <c r="AC106" s="6"/>
      <c r="AE106" s="13"/>
      <c r="AF106" s="3"/>
      <c r="AG106" s="6"/>
      <c r="AH106" s="14"/>
      <c r="AI106" s="14"/>
      <c r="AJ106" s="14"/>
      <c r="AM106" s="15"/>
      <c r="AN106" s="15"/>
      <c r="AO106" s="15"/>
    </row>
    <row r="107" spans="3:41" s="10" customFormat="1" ht="15" customHeight="1">
      <c r="C107" s="23"/>
      <c r="L107" s="13"/>
      <c r="M107" s="13"/>
      <c r="O107" s="13"/>
      <c r="P107" s="3"/>
      <c r="Q107" s="6"/>
      <c r="S107" s="13"/>
      <c r="T107" s="3"/>
      <c r="U107" s="6"/>
      <c r="W107" s="13"/>
      <c r="X107" s="3"/>
      <c r="Y107" s="6"/>
      <c r="AA107" s="13"/>
      <c r="AB107" s="3"/>
      <c r="AC107" s="6"/>
      <c r="AE107" s="13"/>
      <c r="AF107" s="3"/>
      <c r="AG107" s="6"/>
      <c r="AH107" s="14"/>
      <c r="AI107" s="14"/>
      <c r="AJ107" s="14"/>
      <c r="AM107" s="15"/>
      <c r="AN107" s="15"/>
      <c r="AO107" s="15"/>
    </row>
    <row r="108" spans="3:41" s="10" customFormat="1" ht="15" customHeight="1">
      <c r="C108" s="23"/>
      <c r="L108" s="13"/>
      <c r="M108" s="13"/>
      <c r="O108" s="13"/>
      <c r="P108" s="3"/>
      <c r="Q108" s="6"/>
      <c r="S108" s="13"/>
      <c r="T108" s="3"/>
      <c r="U108" s="6"/>
      <c r="W108" s="13"/>
      <c r="X108" s="3"/>
      <c r="Y108" s="6"/>
      <c r="AA108" s="13"/>
      <c r="AB108" s="3"/>
      <c r="AC108" s="6"/>
      <c r="AE108" s="13"/>
      <c r="AF108" s="3"/>
      <c r="AG108" s="6"/>
      <c r="AH108" s="14"/>
      <c r="AI108" s="14"/>
      <c r="AJ108" s="14"/>
      <c r="AM108" s="15"/>
      <c r="AN108" s="15"/>
      <c r="AO108" s="15"/>
    </row>
    <row r="109" spans="3:41" s="10" customFormat="1" ht="15" customHeight="1">
      <c r="C109" s="23"/>
      <c r="L109" s="13"/>
      <c r="M109" s="13"/>
      <c r="O109" s="13"/>
      <c r="P109" s="3"/>
      <c r="Q109" s="6"/>
      <c r="S109" s="13"/>
      <c r="T109" s="3"/>
      <c r="U109" s="6"/>
      <c r="W109" s="13"/>
      <c r="X109" s="3"/>
      <c r="Y109" s="6"/>
      <c r="AA109" s="13"/>
      <c r="AB109" s="3"/>
      <c r="AC109" s="6"/>
      <c r="AE109" s="13"/>
      <c r="AF109" s="3"/>
      <c r="AG109" s="6"/>
      <c r="AH109" s="14"/>
      <c r="AI109" s="14"/>
      <c r="AJ109" s="14"/>
      <c r="AM109" s="15"/>
      <c r="AN109" s="15"/>
      <c r="AO109" s="15"/>
    </row>
    <row r="110" spans="3:41" s="10" customFormat="1" ht="15" customHeight="1">
      <c r="C110" s="23"/>
      <c r="L110" s="13"/>
      <c r="M110" s="13"/>
      <c r="O110" s="13"/>
      <c r="P110" s="3"/>
      <c r="Q110" s="6"/>
      <c r="S110" s="13"/>
      <c r="T110" s="3"/>
      <c r="U110" s="6"/>
      <c r="W110" s="13"/>
      <c r="X110" s="3"/>
      <c r="Y110" s="6"/>
      <c r="AA110" s="13"/>
      <c r="AB110" s="3"/>
      <c r="AC110" s="6"/>
      <c r="AE110" s="13"/>
      <c r="AF110" s="3"/>
      <c r="AG110" s="6"/>
      <c r="AH110" s="14"/>
      <c r="AI110" s="14"/>
      <c r="AJ110" s="14"/>
      <c r="AM110" s="15"/>
      <c r="AN110" s="15"/>
      <c r="AO110" s="15"/>
    </row>
    <row r="111" spans="3:41" s="10" customFormat="1" ht="15" customHeight="1">
      <c r="C111" s="23"/>
      <c r="L111" s="13"/>
      <c r="M111" s="13"/>
      <c r="O111" s="13"/>
      <c r="P111" s="3"/>
      <c r="Q111" s="6"/>
      <c r="S111" s="13"/>
      <c r="T111" s="3"/>
      <c r="U111" s="6"/>
      <c r="W111" s="13"/>
      <c r="X111" s="3"/>
      <c r="Y111" s="6"/>
      <c r="AA111" s="13"/>
      <c r="AB111" s="3"/>
      <c r="AC111" s="6"/>
      <c r="AE111" s="13"/>
      <c r="AF111" s="3"/>
      <c r="AG111" s="6"/>
      <c r="AH111" s="14"/>
      <c r="AI111" s="14"/>
      <c r="AJ111" s="14"/>
      <c r="AM111" s="15"/>
      <c r="AN111" s="15"/>
      <c r="AO111" s="15"/>
    </row>
    <row r="112" spans="3:41" s="10" customFormat="1" ht="15" customHeight="1">
      <c r="C112" s="23"/>
      <c r="L112" s="13"/>
      <c r="M112" s="13"/>
      <c r="O112" s="13"/>
      <c r="P112" s="3"/>
      <c r="Q112" s="6"/>
      <c r="S112" s="13"/>
      <c r="T112" s="3"/>
      <c r="U112" s="6"/>
      <c r="W112" s="13"/>
      <c r="X112" s="3"/>
      <c r="Y112" s="6"/>
      <c r="AA112" s="13"/>
      <c r="AB112" s="3"/>
      <c r="AC112" s="6"/>
      <c r="AE112" s="13"/>
      <c r="AF112" s="3"/>
      <c r="AG112" s="6"/>
      <c r="AH112" s="14"/>
      <c r="AI112" s="14"/>
      <c r="AJ112" s="14"/>
      <c r="AM112" s="15"/>
      <c r="AN112" s="15"/>
      <c r="AO112" s="15"/>
    </row>
    <row r="113" spans="3:41" s="10" customFormat="1" ht="15" customHeight="1">
      <c r="C113" s="23"/>
      <c r="L113" s="13"/>
      <c r="M113" s="13"/>
      <c r="O113" s="13"/>
      <c r="P113" s="3"/>
      <c r="Q113" s="6"/>
      <c r="S113" s="13"/>
      <c r="T113" s="3"/>
      <c r="U113" s="6"/>
      <c r="W113" s="13"/>
      <c r="X113" s="3"/>
      <c r="Y113" s="6"/>
      <c r="AA113" s="13"/>
      <c r="AB113" s="3"/>
      <c r="AC113" s="6"/>
      <c r="AE113" s="13"/>
      <c r="AF113" s="3"/>
      <c r="AG113" s="6"/>
      <c r="AH113" s="14"/>
      <c r="AI113" s="14"/>
      <c r="AJ113" s="14"/>
      <c r="AM113" s="15"/>
      <c r="AN113" s="15"/>
      <c r="AO113" s="15"/>
    </row>
    <row r="114" spans="3:41" s="10" customFormat="1" ht="15" customHeight="1">
      <c r="C114" s="23"/>
      <c r="L114" s="13"/>
      <c r="M114" s="13"/>
      <c r="O114" s="13"/>
      <c r="P114" s="3"/>
      <c r="Q114" s="6"/>
      <c r="S114" s="13"/>
      <c r="T114" s="3"/>
      <c r="U114" s="6"/>
      <c r="W114" s="13"/>
      <c r="X114" s="3"/>
      <c r="Y114" s="6"/>
      <c r="AA114" s="13"/>
      <c r="AB114" s="3"/>
      <c r="AC114" s="6"/>
      <c r="AE114" s="13"/>
      <c r="AF114" s="3"/>
      <c r="AG114" s="6"/>
      <c r="AH114" s="14"/>
      <c r="AI114" s="14"/>
      <c r="AJ114" s="14"/>
      <c r="AM114" s="15"/>
      <c r="AN114" s="15"/>
      <c r="AO114" s="15"/>
    </row>
    <row r="115" spans="3:41" s="10" customFormat="1" ht="15" customHeight="1">
      <c r="C115" s="23"/>
      <c r="L115" s="13"/>
      <c r="M115" s="13"/>
      <c r="O115" s="13"/>
      <c r="P115" s="3"/>
      <c r="Q115" s="6"/>
      <c r="S115" s="13"/>
      <c r="T115" s="3"/>
      <c r="U115" s="6"/>
      <c r="W115" s="13"/>
      <c r="X115" s="3"/>
      <c r="Y115" s="6"/>
      <c r="AA115" s="13"/>
      <c r="AB115" s="3"/>
      <c r="AC115" s="6"/>
      <c r="AE115" s="13"/>
      <c r="AF115" s="3"/>
      <c r="AG115" s="6"/>
      <c r="AH115" s="14"/>
      <c r="AI115" s="14"/>
      <c r="AJ115" s="14"/>
      <c r="AM115" s="15"/>
      <c r="AN115" s="15"/>
      <c r="AO115" s="15"/>
    </row>
    <row r="116" spans="3:41" s="10" customFormat="1" ht="15" customHeight="1">
      <c r="C116" s="23"/>
      <c r="L116" s="13"/>
      <c r="M116" s="13"/>
      <c r="O116" s="13"/>
      <c r="P116" s="3"/>
      <c r="Q116" s="6"/>
      <c r="S116" s="13"/>
      <c r="T116" s="3"/>
      <c r="U116" s="6"/>
      <c r="W116" s="13"/>
      <c r="X116" s="3"/>
      <c r="Y116" s="6"/>
      <c r="AA116" s="13"/>
      <c r="AB116" s="3"/>
      <c r="AC116" s="6"/>
      <c r="AE116" s="13"/>
      <c r="AF116" s="3"/>
      <c r="AG116" s="6"/>
      <c r="AH116" s="14"/>
      <c r="AI116" s="14"/>
      <c r="AJ116" s="14"/>
      <c r="AM116" s="15"/>
      <c r="AN116" s="15"/>
      <c r="AO116" s="15"/>
    </row>
    <row r="117" spans="3:41" s="10" customFormat="1">
      <c r="C117" s="23"/>
      <c r="L117" s="13"/>
      <c r="M117" s="13"/>
      <c r="O117" s="13"/>
      <c r="P117" s="3"/>
      <c r="Q117" s="6"/>
      <c r="S117" s="13"/>
      <c r="T117" s="3"/>
      <c r="U117" s="6"/>
      <c r="W117" s="13"/>
      <c r="X117" s="3"/>
      <c r="Y117" s="6"/>
      <c r="AA117" s="13"/>
      <c r="AB117" s="3"/>
      <c r="AC117" s="6"/>
      <c r="AE117" s="13"/>
      <c r="AF117" s="3"/>
      <c r="AG117" s="6"/>
      <c r="AH117" s="14"/>
      <c r="AI117" s="14"/>
      <c r="AJ117" s="14"/>
      <c r="AM117" s="15"/>
      <c r="AN117" s="15"/>
      <c r="AO117" s="15"/>
    </row>
    <row r="118" spans="3:41" s="10" customFormat="1">
      <c r="C118" s="23"/>
      <c r="L118" s="13"/>
      <c r="M118" s="13"/>
      <c r="O118" s="13"/>
      <c r="P118" s="3"/>
      <c r="Q118" s="6"/>
      <c r="S118" s="13"/>
      <c r="T118" s="3"/>
      <c r="U118" s="6"/>
      <c r="W118" s="13"/>
      <c r="X118" s="3"/>
      <c r="Y118" s="6"/>
      <c r="AA118" s="13"/>
      <c r="AB118" s="3"/>
      <c r="AC118" s="6"/>
      <c r="AE118" s="13"/>
      <c r="AF118" s="3"/>
      <c r="AG118" s="6"/>
      <c r="AH118" s="14"/>
      <c r="AI118" s="14"/>
      <c r="AJ118" s="14"/>
      <c r="AM118" s="15"/>
      <c r="AN118" s="15"/>
      <c r="AO118" s="15"/>
    </row>
    <row r="119" spans="3:41" s="10" customFormat="1">
      <c r="C119" s="23"/>
      <c r="L119" s="13"/>
      <c r="M119" s="13"/>
      <c r="O119" s="13"/>
      <c r="P119" s="3"/>
      <c r="Q119" s="6"/>
      <c r="S119" s="13"/>
      <c r="T119" s="3"/>
      <c r="U119" s="6"/>
      <c r="W119" s="13"/>
      <c r="X119" s="3"/>
      <c r="Y119" s="6"/>
      <c r="AA119" s="13"/>
      <c r="AB119" s="3"/>
      <c r="AC119" s="6"/>
      <c r="AE119" s="13"/>
      <c r="AF119" s="3"/>
      <c r="AG119" s="6"/>
      <c r="AH119" s="14"/>
      <c r="AI119" s="14"/>
      <c r="AJ119" s="14"/>
      <c r="AM119" s="15"/>
      <c r="AN119" s="15"/>
      <c r="AO119" s="15"/>
    </row>
    <row r="120" spans="3:41" s="10" customFormat="1">
      <c r="C120" s="23"/>
      <c r="L120" s="13"/>
      <c r="M120" s="13"/>
      <c r="O120" s="13"/>
      <c r="P120" s="3"/>
      <c r="Q120" s="6"/>
      <c r="S120" s="13"/>
      <c r="T120" s="3"/>
      <c r="U120" s="6"/>
      <c r="W120" s="13"/>
      <c r="X120" s="3"/>
      <c r="Y120" s="6"/>
      <c r="AA120" s="13"/>
      <c r="AB120" s="3"/>
      <c r="AC120" s="6"/>
      <c r="AE120" s="13"/>
      <c r="AF120" s="3"/>
      <c r="AG120" s="6"/>
      <c r="AH120" s="14"/>
      <c r="AI120" s="14"/>
      <c r="AJ120" s="14"/>
      <c r="AM120" s="15"/>
      <c r="AN120" s="15"/>
      <c r="AO120" s="15"/>
    </row>
    <row r="121" spans="3:41" s="10" customFormat="1">
      <c r="C121" s="23"/>
      <c r="L121" s="13"/>
      <c r="M121" s="13"/>
      <c r="O121" s="13"/>
      <c r="P121" s="3"/>
      <c r="Q121" s="6"/>
      <c r="S121" s="13"/>
      <c r="T121" s="3"/>
      <c r="U121" s="6"/>
      <c r="W121" s="13"/>
      <c r="X121" s="3"/>
      <c r="Y121" s="6"/>
      <c r="AA121" s="13"/>
      <c r="AB121" s="3"/>
      <c r="AC121" s="6"/>
      <c r="AE121" s="13"/>
      <c r="AF121" s="3"/>
      <c r="AG121" s="6"/>
      <c r="AH121" s="14"/>
      <c r="AI121" s="14"/>
      <c r="AJ121" s="14"/>
      <c r="AM121" s="15"/>
      <c r="AN121" s="15"/>
      <c r="AO121" s="15"/>
    </row>
    <row r="122" spans="3:41" s="10" customFormat="1">
      <c r="C122" s="23"/>
      <c r="L122" s="13"/>
      <c r="M122" s="13"/>
      <c r="O122" s="13"/>
      <c r="P122" s="3"/>
      <c r="Q122" s="6"/>
      <c r="S122" s="13"/>
      <c r="T122" s="3"/>
      <c r="U122" s="6"/>
      <c r="W122" s="13"/>
      <c r="X122" s="3"/>
      <c r="Y122" s="6"/>
      <c r="AA122" s="13"/>
      <c r="AB122" s="3"/>
      <c r="AC122" s="6"/>
      <c r="AE122" s="13"/>
      <c r="AF122" s="3"/>
      <c r="AG122" s="6"/>
      <c r="AH122" s="14"/>
      <c r="AI122" s="14"/>
      <c r="AJ122" s="14"/>
      <c r="AM122" s="15"/>
      <c r="AN122" s="15"/>
      <c r="AO122" s="15"/>
    </row>
    <row r="123" spans="3:41" s="10" customFormat="1">
      <c r="C123" s="15"/>
      <c r="D123" s="15"/>
      <c r="E123" s="15"/>
      <c r="F123" s="15"/>
      <c r="G123" s="15"/>
      <c r="L123" s="13"/>
      <c r="M123" s="13"/>
      <c r="O123" s="13"/>
      <c r="P123" s="3"/>
      <c r="Q123" s="6"/>
      <c r="S123" s="13"/>
      <c r="T123" s="3"/>
      <c r="U123" s="6"/>
      <c r="W123" s="13"/>
      <c r="X123" s="3"/>
      <c r="Y123" s="6"/>
      <c r="AA123" s="13"/>
      <c r="AB123" s="3"/>
      <c r="AC123" s="6"/>
      <c r="AE123" s="13"/>
      <c r="AF123" s="3"/>
      <c r="AG123" s="6"/>
      <c r="AH123" s="14"/>
      <c r="AI123" s="14"/>
      <c r="AJ123" s="14"/>
      <c r="AM123" s="15"/>
      <c r="AN123" s="15"/>
      <c r="AO123" s="15"/>
    </row>
    <row r="124" spans="3:41" s="10" customFormat="1">
      <c r="C124" s="15"/>
      <c r="D124" s="15"/>
      <c r="E124" s="15"/>
      <c r="F124" s="15"/>
      <c r="G124" s="15"/>
      <c r="L124" s="13"/>
      <c r="M124" s="13"/>
      <c r="O124" s="13"/>
      <c r="P124" s="3"/>
      <c r="Q124" s="6"/>
      <c r="S124" s="13"/>
      <c r="T124" s="3"/>
      <c r="U124" s="6"/>
      <c r="W124" s="13"/>
      <c r="X124" s="3"/>
      <c r="Y124" s="6"/>
      <c r="AA124" s="13"/>
      <c r="AB124" s="3"/>
      <c r="AC124" s="6"/>
      <c r="AE124" s="13"/>
      <c r="AF124" s="3"/>
      <c r="AG124" s="6"/>
      <c r="AH124" s="14"/>
      <c r="AI124" s="14"/>
      <c r="AJ124" s="14"/>
      <c r="AM124" s="15"/>
      <c r="AN124" s="15"/>
      <c r="AO124" s="15"/>
    </row>
    <row r="125" spans="3:41" s="10" customFormat="1">
      <c r="C125" s="15"/>
      <c r="D125" s="15"/>
      <c r="E125" s="15"/>
      <c r="F125" s="15"/>
      <c r="G125" s="15"/>
      <c r="L125" s="13"/>
      <c r="M125" s="13"/>
      <c r="O125" s="13"/>
      <c r="P125" s="3"/>
      <c r="Q125" s="6"/>
      <c r="S125" s="13"/>
      <c r="T125" s="3"/>
      <c r="U125" s="6"/>
      <c r="W125" s="13"/>
      <c r="X125" s="3"/>
      <c r="Y125" s="6"/>
      <c r="AA125" s="13"/>
      <c r="AB125" s="3"/>
      <c r="AC125" s="6"/>
      <c r="AE125" s="13"/>
      <c r="AF125" s="3"/>
      <c r="AG125" s="6"/>
      <c r="AH125" s="14"/>
      <c r="AI125" s="14"/>
      <c r="AJ125" s="14"/>
      <c r="AM125" s="15"/>
      <c r="AN125" s="15"/>
      <c r="AO125" s="15"/>
    </row>
    <row r="126" spans="3:41" s="10" customFormat="1">
      <c r="C126" s="15"/>
      <c r="D126" s="15"/>
      <c r="E126" s="15"/>
      <c r="F126" s="15"/>
      <c r="G126" s="15"/>
      <c r="L126" s="13"/>
      <c r="M126" s="13"/>
      <c r="O126" s="13"/>
      <c r="P126" s="3"/>
      <c r="Q126" s="6"/>
      <c r="S126" s="13"/>
      <c r="T126" s="3"/>
      <c r="U126" s="6"/>
      <c r="W126" s="13"/>
      <c r="X126" s="3"/>
      <c r="Y126" s="6"/>
      <c r="AA126" s="13"/>
      <c r="AB126" s="3"/>
      <c r="AC126" s="6"/>
      <c r="AE126" s="13"/>
      <c r="AF126" s="3"/>
      <c r="AG126" s="6"/>
      <c r="AH126" s="14"/>
      <c r="AI126" s="14"/>
      <c r="AJ126" s="14"/>
      <c r="AM126" s="15"/>
      <c r="AN126" s="15"/>
      <c r="AO126" s="15"/>
    </row>
    <row r="127" spans="3:41" s="10" customFormat="1">
      <c r="C127" s="15"/>
      <c r="D127" s="15"/>
      <c r="E127" s="15"/>
      <c r="F127" s="15"/>
      <c r="G127" s="15"/>
      <c r="L127" s="13"/>
      <c r="M127" s="13"/>
      <c r="O127" s="13"/>
      <c r="P127" s="3"/>
      <c r="Q127" s="6"/>
      <c r="S127" s="13"/>
      <c r="T127" s="3"/>
      <c r="U127" s="6"/>
      <c r="W127" s="13"/>
      <c r="X127" s="3"/>
      <c r="Y127" s="6"/>
      <c r="AA127" s="13"/>
      <c r="AB127" s="3"/>
      <c r="AC127" s="6"/>
      <c r="AE127" s="13"/>
      <c r="AF127" s="3"/>
      <c r="AG127" s="6"/>
      <c r="AH127" s="14"/>
      <c r="AI127" s="14"/>
      <c r="AJ127" s="14"/>
      <c r="AM127" s="15"/>
      <c r="AN127" s="15"/>
      <c r="AO127" s="15"/>
    </row>
    <row r="128" spans="3:41" s="10" customFormat="1">
      <c r="C128" s="15"/>
      <c r="D128" s="15"/>
      <c r="E128" s="15"/>
      <c r="F128" s="15"/>
      <c r="G128" s="15"/>
      <c r="I128" s="11"/>
      <c r="L128" s="13"/>
      <c r="M128" s="13"/>
      <c r="O128" s="13"/>
      <c r="P128" s="3"/>
      <c r="Q128" s="6"/>
      <c r="S128" s="13"/>
      <c r="T128" s="3"/>
      <c r="U128" s="6"/>
      <c r="W128" s="13"/>
      <c r="X128" s="3"/>
      <c r="Y128" s="6"/>
      <c r="AA128" s="13"/>
      <c r="AB128" s="3"/>
      <c r="AC128" s="6"/>
      <c r="AE128" s="13"/>
      <c r="AF128" s="3"/>
      <c r="AG128" s="6"/>
      <c r="AH128" s="14"/>
      <c r="AI128" s="14"/>
      <c r="AJ128" s="14"/>
      <c r="AM128" s="15"/>
      <c r="AN128" s="15"/>
      <c r="AO128" s="15"/>
    </row>
    <row r="129" spans="3:41" s="10" customFormat="1" ht="15" customHeight="1">
      <c r="C129" s="15"/>
      <c r="D129" s="15"/>
      <c r="E129" s="15"/>
      <c r="F129" s="15"/>
      <c r="G129" s="15"/>
      <c r="I129" s="11"/>
      <c r="L129" s="13"/>
      <c r="M129" s="13"/>
      <c r="O129" s="13"/>
      <c r="P129" s="3"/>
      <c r="Q129" s="6"/>
      <c r="S129" s="13"/>
      <c r="T129" s="3"/>
      <c r="U129" s="6"/>
      <c r="W129" s="13"/>
      <c r="X129" s="3"/>
      <c r="Y129" s="6"/>
      <c r="AA129" s="13"/>
      <c r="AB129" s="3"/>
      <c r="AC129" s="6"/>
      <c r="AE129" s="13"/>
      <c r="AF129" s="3"/>
      <c r="AG129" s="6"/>
      <c r="AH129" s="14"/>
      <c r="AI129" s="14"/>
      <c r="AJ129" s="14"/>
      <c r="AM129" s="15"/>
      <c r="AN129" s="15"/>
      <c r="AO129" s="15"/>
    </row>
    <row r="130" spans="3:41" s="10" customFormat="1">
      <c r="C130" s="15"/>
      <c r="D130" s="15"/>
      <c r="E130" s="15"/>
      <c r="F130" s="15"/>
      <c r="G130" s="15"/>
      <c r="H130" s="19"/>
      <c r="I130" s="11"/>
      <c r="L130" s="13"/>
      <c r="M130" s="13"/>
      <c r="O130" s="13"/>
      <c r="P130" s="3"/>
      <c r="Q130" s="6"/>
      <c r="S130" s="13"/>
      <c r="T130" s="3"/>
      <c r="U130" s="6"/>
      <c r="W130" s="13"/>
      <c r="X130" s="3"/>
      <c r="Y130" s="6"/>
      <c r="AA130" s="13"/>
      <c r="AB130" s="3"/>
      <c r="AC130" s="6"/>
      <c r="AE130" s="13"/>
      <c r="AF130" s="3"/>
      <c r="AG130" s="6"/>
      <c r="AH130" s="14"/>
      <c r="AI130" s="14"/>
      <c r="AJ130" s="14"/>
      <c r="AM130" s="15"/>
      <c r="AN130" s="15"/>
      <c r="AO130" s="15"/>
    </row>
    <row r="131" spans="3:41" s="10" customFormat="1">
      <c r="C131" s="15"/>
      <c r="D131" s="15"/>
      <c r="E131" s="15"/>
      <c r="F131" s="15"/>
      <c r="G131" s="15"/>
      <c r="I131" s="11"/>
      <c r="L131" s="13"/>
      <c r="M131" s="13"/>
      <c r="O131" s="13"/>
      <c r="P131" s="3"/>
      <c r="Q131" s="6"/>
      <c r="S131" s="13"/>
      <c r="T131" s="3"/>
      <c r="U131" s="6"/>
      <c r="W131" s="13"/>
      <c r="X131" s="3"/>
      <c r="Y131" s="6"/>
      <c r="AA131" s="13"/>
      <c r="AB131" s="3"/>
      <c r="AC131" s="6"/>
      <c r="AE131" s="13"/>
      <c r="AF131" s="3"/>
      <c r="AG131" s="6"/>
      <c r="AH131" s="14"/>
      <c r="AI131" s="14"/>
      <c r="AJ131" s="14"/>
      <c r="AM131" s="15"/>
      <c r="AN131" s="15"/>
      <c r="AO131" s="15"/>
    </row>
    <row r="132" spans="3:41" s="10" customFormat="1">
      <c r="C132" s="15"/>
      <c r="D132" s="15"/>
      <c r="E132" s="15"/>
      <c r="F132" s="15"/>
      <c r="G132" s="15"/>
      <c r="I132" s="11"/>
      <c r="L132" s="13"/>
      <c r="M132" s="13"/>
      <c r="O132" s="13"/>
      <c r="P132" s="3"/>
      <c r="Q132" s="6"/>
      <c r="S132" s="13"/>
      <c r="T132" s="3"/>
      <c r="U132" s="6"/>
      <c r="W132" s="13"/>
      <c r="X132" s="3"/>
      <c r="Y132" s="6"/>
      <c r="AA132" s="13"/>
      <c r="AB132" s="3"/>
      <c r="AC132" s="6"/>
      <c r="AE132" s="13"/>
      <c r="AF132" s="3"/>
      <c r="AG132" s="6"/>
      <c r="AH132" s="14"/>
      <c r="AI132" s="14"/>
      <c r="AJ132" s="14"/>
      <c r="AM132" s="15"/>
      <c r="AN132" s="15"/>
      <c r="AO132" s="15"/>
    </row>
    <row r="133" spans="3:41" s="10" customFormat="1">
      <c r="C133" s="15"/>
      <c r="D133" s="46"/>
      <c r="E133" s="46"/>
      <c r="F133" s="46"/>
      <c r="G133" s="15"/>
      <c r="I133" s="11"/>
      <c r="L133" s="13"/>
      <c r="M133" s="13"/>
      <c r="O133" s="13"/>
      <c r="P133" s="3"/>
      <c r="Q133" s="6"/>
      <c r="S133" s="13"/>
      <c r="T133" s="3"/>
      <c r="U133" s="6"/>
      <c r="W133" s="13"/>
      <c r="X133" s="3"/>
      <c r="Y133" s="6"/>
      <c r="AA133" s="13"/>
      <c r="AB133" s="3"/>
      <c r="AC133" s="6"/>
      <c r="AE133" s="13"/>
      <c r="AF133" s="3"/>
      <c r="AG133" s="6"/>
      <c r="AH133" s="14"/>
      <c r="AI133" s="14"/>
      <c r="AJ133" s="14"/>
      <c r="AM133" s="15"/>
      <c r="AN133" s="15"/>
      <c r="AO133" s="15"/>
    </row>
    <row r="134" spans="3:41" s="10" customFormat="1" ht="18" customHeight="1">
      <c r="C134" s="15"/>
      <c r="D134" s="15"/>
      <c r="E134" s="15"/>
      <c r="F134" s="15"/>
      <c r="G134" s="15"/>
      <c r="I134" s="11"/>
      <c r="L134" s="13"/>
      <c r="M134" s="13"/>
      <c r="O134" s="13"/>
      <c r="P134" s="3"/>
      <c r="Q134" s="6"/>
      <c r="S134" s="13"/>
      <c r="T134" s="3"/>
      <c r="U134" s="6"/>
      <c r="W134" s="13"/>
      <c r="X134" s="3"/>
      <c r="Y134" s="6"/>
      <c r="AA134" s="13"/>
      <c r="AB134" s="3"/>
      <c r="AC134" s="6"/>
      <c r="AE134" s="13"/>
      <c r="AF134" s="3"/>
      <c r="AG134" s="6"/>
      <c r="AH134" s="14"/>
      <c r="AI134" s="14"/>
      <c r="AJ134" s="14"/>
      <c r="AM134" s="15"/>
      <c r="AN134" s="15"/>
      <c r="AO134" s="15"/>
    </row>
    <row r="135" spans="3:41" s="10" customFormat="1">
      <c r="C135" s="15"/>
      <c r="D135" s="15"/>
      <c r="E135" s="15"/>
      <c r="F135" s="15"/>
      <c r="G135" s="15"/>
      <c r="I135" s="11"/>
      <c r="L135" s="13"/>
      <c r="M135" s="13"/>
      <c r="O135" s="13"/>
      <c r="P135" s="3"/>
      <c r="Q135" s="6"/>
      <c r="S135" s="13"/>
      <c r="T135" s="3"/>
      <c r="U135" s="6"/>
      <c r="W135" s="13"/>
      <c r="X135" s="3"/>
      <c r="Y135" s="6"/>
      <c r="AA135" s="13"/>
      <c r="AB135" s="3"/>
      <c r="AC135" s="6"/>
      <c r="AE135" s="13"/>
      <c r="AF135" s="3"/>
      <c r="AG135" s="6"/>
      <c r="AH135" s="14"/>
      <c r="AI135" s="14"/>
      <c r="AJ135" s="14"/>
      <c r="AM135" s="15"/>
      <c r="AN135" s="15"/>
      <c r="AO135" s="15"/>
    </row>
    <row r="136" spans="3:41" s="10" customFormat="1">
      <c r="C136" s="15"/>
      <c r="D136" s="15"/>
      <c r="E136" s="15"/>
      <c r="F136" s="15"/>
      <c r="G136" s="15"/>
      <c r="I136" s="11"/>
      <c r="L136" s="13"/>
      <c r="M136" s="13"/>
      <c r="O136" s="13"/>
      <c r="P136" s="3"/>
      <c r="Q136" s="6"/>
      <c r="S136" s="13"/>
      <c r="T136" s="3"/>
      <c r="U136" s="6"/>
      <c r="W136" s="13"/>
      <c r="X136" s="3"/>
      <c r="Y136" s="6"/>
      <c r="AA136" s="13"/>
      <c r="AB136" s="3"/>
      <c r="AC136" s="6"/>
      <c r="AE136" s="13"/>
      <c r="AF136" s="3"/>
      <c r="AG136" s="6"/>
      <c r="AH136" s="14"/>
      <c r="AI136" s="14"/>
      <c r="AJ136" s="14"/>
      <c r="AM136" s="15"/>
      <c r="AN136" s="15"/>
      <c r="AO136" s="15"/>
    </row>
    <row r="137" spans="3:41" s="10" customFormat="1">
      <c r="C137" s="15"/>
      <c r="D137" s="46"/>
      <c r="E137" s="46"/>
      <c r="F137" s="46"/>
      <c r="G137" s="15"/>
      <c r="I137" s="11"/>
      <c r="L137" s="13"/>
      <c r="M137" s="13"/>
      <c r="O137" s="13"/>
      <c r="P137" s="3"/>
      <c r="Q137" s="6"/>
      <c r="S137" s="13"/>
      <c r="T137" s="3"/>
      <c r="U137" s="6"/>
      <c r="W137" s="13"/>
      <c r="X137" s="3"/>
      <c r="Y137" s="6"/>
      <c r="AA137" s="13"/>
      <c r="AB137" s="3"/>
      <c r="AC137" s="6"/>
      <c r="AE137" s="13"/>
      <c r="AF137" s="3"/>
      <c r="AG137" s="6"/>
      <c r="AH137" s="14"/>
      <c r="AI137" s="14"/>
      <c r="AJ137" s="14"/>
      <c r="AM137" s="15"/>
      <c r="AN137" s="15"/>
      <c r="AO137" s="15"/>
    </row>
    <row r="138" spans="3:41" s="10" customFormat="1" ht="16.5" customHeight="1">
      <c r="C138" s="15"/>
      <c r="D138" s="15"/>
      <c r="E138" s="15"/>
      <c r="F138" s="15"/>
      <c r="G138" s="15"/>
      <c r="I138" s="11"/>
      <c r="L138" s="13"/>
      <c r="M138" s="13"/>
      <c r="O138" s="13"/>
      <c r="P138" s="3"/>
      <c r="Q138" s="6"/>
      <c r="S138" s="13"/>
      <c r="T138" s="3"/>
      <c r="U138" s="6"/>
      <c r="W138" s="13"/>
      <c r="X138" s="3"/>
      <c r="Y138" s="6"/>
      <c r="AA138" s="13"/>
      <c r="AB138" s="3"/>
      <c r="AC138" s="6"/>
      <c r="AE138" s="13"/>
      <c r="AF138" s="3"/>
      <c r="AG138" s="6"/>
      <c r="AH138" s="14"/>
      <c r="AI138" s="14"/>
      <c r="AJ138" s="14"/>
      <c r="AM138" s="15"/>
      <c r="AN138" s="15"/>
      <c r="AO138" s="15"/>
    </row>
    <row r="139" spans="3:41" s="10" customFormat="1">
      <c r="C139" s="15"/>
      <c r="D139" s="15"/>
      <c r="E139" s="15"/>
      <c r="F139" s="15"/>
      <c r="G139" s="15"/>
      <c r="I139" s="11"/>
      <c r="L139" s="13"/>
      <c r="M139" s="13"/>
      <c r="O139" s="13"/>
      <c r="P139" s="3"/>
      <c r="Q139" s="6"/>
      <c r="S139" s="13"/>
      <c r="T139" s="3"/>
      <c r="U139" s="6"/>
      <c r="W139" s="13"/>
      <c r="X139" s="3"/>
      <c r="Y139" s="6"/>
      <c r="AA139" s="13"/>
      <c r="AB139" s="3"/>
      <c r="AC139" s="6"/>
      <c r="AE139" s="13"/>
      <c r="AF139" s="3"/>
      <c r="AG139" s="6"/>
      <c r="AH139" s="14"/>
      <c r="AI139" s="14"/>
      <c r="AJ139" s="14"/>
      <c r="AM139" s="15"/>
      <c r="AN139" s="15"/>
      <c r="AO139" s="15"/>
    </row>
    <row r="140" spans="3:41" s="10" customFormat="1">
      <c r="C140" s="23"/>
      <c r="H140" s="19"/>
      <c r="I140" s="11"/>
      <c r="L140" s="13"/>
      <c r="M140" s="13"/>
      <c r="O140" s="13"/>
      <c r="P140" s="3"/>
      <c r="Q140" s="6"/>
      <c r="S140" s="13"/>
      <c r="T140" s="3"/>
      <c r="U140" s="6"/>
      <c r="W140" s="13"/>
      <c r="X140" s="3"/>
      <c r="Y140" s="6"/>
      <c r="AA140" s="13"/>
      <c r="AB140" s="3"/>
      <c r="AC140" s="6"/>
      <c r="AE140" s="13"/>
      <c r="AF140" s="3"/>
      <c r="AG140" s="6"/>
      <c r="AH140" s="14"/>
      <c r="AI140" s="14"/>
      <c r="AJ140" s="14"/>
      <c r="AM140" s="15"/>
      <c r="AN140" s="15"/>
      <c r="AO140" s="15"/>
    </row>
    <row r="141" spans="3:41" s="10" customFormat="1">
      <c r="C141" s="23"/>
      <c r="D141" s="12"/>
      <c r="E141" s="12"/>
      <c r="F141" s="12"/>
      <c r="I141" s="11"/>
      <c r="L141" s="13"/>
      <c r="M141" s="13"/>
      <c r="O141" s="13"/>
      <c r="P141" s="3"/>
      <c r="Q141" s="6"/>
      <c r="S141" s="13"/>
      <c r="T141" s="3"/>
      <c r="U141" s="6"/>
      <c r="W141" s="13"/>
      <c r="X141" s="3"/>
      <c r="Y141" s="6"/>
      <c r="AA141" s="13"/>
      <c r="AB141" s="3"/>
      <c r="AC141" s="6"/>
      <c r="AE141" s="13"/>
      <c r="AF141" s="3"/>
      <c r="AG141" s="6"/>
      <c r="AH141" s="14"/>
      <c r="AI141" s="14"/>
      <c r="AJ141" s="14"/>
      <c r="AM141" s="15"/>
      <c r="AN141" s="15"/>
      <c r="AO141" s="15"/>
    </row>
    <row r="142" spans="3:41" s="10" customFormat="1" ht="30" customHeight="1">
      <c r="C142" s="23"/>
      <c r="I142" s="11"/>
      <c r="L142" s="13"/>
      <c r="M142" s="13"/>
      <c r="O142" s="13"/>
      <c r="P142" s="3"/>
      <c r="Q142" s="6"/>
      <c r="S142" s="13"/>
      <c r="T142" s="3"/>
      <c r="U142" s="6"/>
      <c r="W142" s="13"/>
      <c r="X142" s="3"/>
      <c r="Y142" s="6"/>
      <c r="AA142" s="13"/>
      <c r="AB142" s="3"/>
      <c r="AC142" s="6"/>
      <c r="AE142" s="13"/>
      <c r="AF142" s="3"/>
      <c r="AG142" s="6"/>
      <c r="AH142" s="14"/>
      <c r="AI142" s="14"/>
      <c r="AJ142" s="14"/>
      <c r="AM142" s="15"/>
      <c r="AN142" s="15"/>
      <c r="AO142" s="15"/>
    </row>
    <row r="143" spans="3:41" s="10" customFormat="1">
      <c r="C143" s="23"/>
      <c r="I143" s="11"/>
      <c r="L143" s="13"/>
      <c r="M143" s="13"/>
      <c r="O143" s="13"/>
      <c r="P143" s="3"/>
      <c r="Q143" s="6"/>
      <c r="S143" s="13"/>
      <c r="T143" s="3"/>
      <c r="U143" s="6"/>
      <c r="W143" s="13"/>
      <c r="X143" s="3"/>
      <c r="Y143" s="6"/>
      <c r="AA143" s="13"/>
      <c r="AB143" s="3"/>
      <c r="AC143" s="6"/>
      <c r="AE143" s="13"/>
      <c r="AF143" s="3"/>
      <c r="AG143" s="6"/>
      <c r="AH143" s="14"/>
      <c r="AI143" s="14"/>
      <c r="AJ143" s="14"/>
      <c r="AM143" s="15"/>
      <c r="AN143" s="15"/>
      <c r="AO143" s="15"/>
    </row>
    <row r="144" spans="3:41" s="10" customFormat="1">
      <c r="C144" s="23"/>
      <c r="I144" s="11"/>
      <c r="L144" s="13"/>
      <c r="M144" s="13"/>
      <c r="O144" s="13"/>
      <c r="P144" s="3"/>
      <c r="Q144" s="6"/>
      <c r="S144" s="13"/>
      <c r="T144" s="3"/>
      <c r="U144" s="6"/>
      <c r="W144" s="13"/>
      <c r="X144" s="3"/>
      <c r="Y144" s="6"/>
      <c r="AA144" s="13"/>
      <c r="AB144" s="3"/>
      <c r="AC144" s="6"/>
      <c r="AE144" s="13"/>
      <c r="AF144" s="3"/>
      <c r="AG144" s="6"/>
      <c r="AH144" s="14"/>
      <c r="AI144" s="14"/>
      <c r="AJ144" s="14"/>
      <c r="AM144" s="15"/>
      <c r="AN144" s="15"/>
      <c r="AO144" s="15"/>
    </row>
    <row r="145" spans="3:41" s="10" customFormat="1">
      <c r="C145" s="23"/>
      <c r="D145" s="12"/>
      <c r="E145" s="12"/>
      <c r="F145" s="12"/>
      <c r="I145" s="11"/>
      <c r="L145" s="13"/>
      <c r="M145" s="13"/>
      <c r="O145" s="13"/>
      <c r="P145" s="3"/>
      <c r="Q145" s="6"/>
      <c r="S145" s="13"/>
      <c r="T145" s="3"/>
      <c r="U145" s="6"/>
      <c r="W145" s="13"/>
      <c r="X145" s="3"/>
      <c r="Y145" s="6"/>
      <c r="AA145" s="13"/>
      <c r="AB145" s="3"/>
      <c r="AC145" s="6"/>
      <c r="AE145" s="13"/>
      <c r="AF145" s="3"/>
      <c r="AG145" s="6"/>
      <c r="AH145" s="14"/>
      <c r="AI145" s="14"/>
      <c r="AJ145" s="14"/>
      <c r="AM145" s="15"/>
      <c r="AN145" s="15"/>
      <c r="AO145" s="15"/>
    </row>
    <row r="146" spans="3:41" s="10" customFormat="1" ht="15" customHeight="1">
      <c r="C146" s="23"/>
      <c r="I146" s="11"/>
      <c r="L146" s="13"/>
      <c r="M146" s="13"/>
      <c r="O146" s="13"/>
      <c r="P146" s="3"/>
      <c r="Q146" s="6"/>
      <c r="S146" s="13"/>
      <c r="T146" s="3"/>
      <c r="U146" s="6"/>
      <c r="W146" s="13"/>
      <c r="X146" s="3"/>
      <c r="Y146" s="6"/>
      <c r="AA146" s="13"/>
      <c r="AB146" s="3"/>
      <c r="AC146" s="6"/>
      <c r="AE146" s="13"/>
      <c r="AF146" s="3"/>
      <c r="AG146" s="6"/>
      <c r="AH146" s="14"/>
      <c r="AI146" s="14"/>
      <c r="AJ146" s="14"/>
      <c r="AM146" s="15"/>
      <c r="AN146" s="15"/>
      <c r="AO146" s="15"/>
    </row>
    <row r="147" spans="3:41" s="10" customFormat="1">
      <c r="C147" s="23"/>
      <c r="I147" s="11"/>
      <c r="L147" s="13"/>
      <c r="M147" s="13"/>
      <c r="O147" s="13"/>
      <c r="P147" s="3"/>
      <c r="Q147" s="6"/>
      <c r="S147" s="13"/>
      <c r="T147" s="3"/>
      <c r="U147" s="6"/>
      <c r="W147" s="13"/>
      <c r="X147" s="3"/>
      <c r="Y147" s="6"/>
      <c r="AA147" s="13"/>
      <c r="AB147" s="3"/>
      <c r="AC147" s="6"/>
      <c r="AE147" s="13"/>
      <c r="AF147" s="3"/>
      <c r="AG147" s="6"/>
      <c r="AH147" s="14"/>
      <c r="AI147" s="14"/>
      <c r="AJ147" s="14"/>
      <c r="AM147" s="15"/>
      <c r="AN147" s="15"/>
      <c r="AO147" s="15"/>
    </row>
    <row r="148" spans="3:41" s="10" customFormat="1">
      <c r="C148" s="23"/>
      <c r="I148" s="11"/>
      <c r="L148" s="13"/>
      <c r="M148" s="13"/>
      <c r="O148" s="13"/>
      <c r="P148" s="3"/>
      <c r="Q148" s="6"/>
      <c r="S148" s="13"/>
      <c r="T148" s="3"/>
      <c r="U148" s="6"/>
      <c r="W148" s="13"/>
      <c r="X148" s="3"/>
      <c r="Y148" s="6"/>
      <c r="AA148" s="13"/>
      <c r="AB148" s="3"/>
      <c r="AC148" s="6"/>
      <c r="AE148" s="13"/>
      <c r="AF148" s="3"/>
      <c r="AG148" s="6"/>
      <c r="AH148" s="14"/>
      <c r="AI148" s="14"/>
      <c r="AJ148" s="14"/>
      <c r="AM148" s="15"/>
      <c r="AN148" s="15"/>
      <c r="AO148" s="15"/>
    </row>
    <row r="149" spans="3:41" s="10" customFormat="1">
      <c r="C149" s="23"/>
      <c r="I149" s="11"/>
      <c r="L149" s="13"/>
      <c r="M149" s="13"/>
      <c r="O149" s="13"/>
      <c r="P149" s="3"/>
      <c r="Q149" s="6"/>
      <c r="S149" s="13"/>
      <c r="T149" s="3"/>
      <c r="U149" s="6"/>
      <c r="W149" s="13"/>
      <c r="X149" s="3"/>
      <c r="Y149" s="6"/>
      <c r="AA149" s="13"/>
      <c r="AB149" s="3"/>
      <c r="AC149" s="6"/>
      <c r="AE149" s="13"/>
      <c r="AF149" s="3"/>
      <c r="AG149" s="6"/>
      <c r="AH149" s="14"/>
      <c r="AI149" s="14"/>
      <c r="AJ149" s="14"/>
      <c r="AM149" s="15"/>
      <c r="AN149" s="15"/>
      <c r="AO149" s="15"/>
    </row>
    <row r="150" spans="3:41" s="10" customFormat="1">
      <c r="C150" s="23"/>
      <c r="D150" s="12"/>
      <c r="E150" s="12"/>
      <c r="F150" s="12"/>
      <c r="I150" s="11"/>
      <c r="L150" s="13"/>
      <c r="M150" s="13"/>
      <c r="O150" s="13"/>
      <c r="P150" s="3"/>
      <c r="Q150" s="6"/>
      <c r="S150" s="13"/>
      <c r="T150" s="3"/>
      <c r="U150" s="6"/>
      <c r="W150" s="13"/>
      <c r="X150" s="3"/>
      <c r="Y150" s="6"/>
      <c r="AA150" s="13"/>
      <c r="AB150" s="3"/>
      <c r="AC150" s="6"/>
      <c r="AE150" s="13"/>
      <c r="AF150" s="3"/>
      <c r="AG150" s="6"/>
      <c r="AH150" s="14"/>
      <c r="AI150" s="14"/>
      <c r="AJ150" s="14"/>
      <c r="AM150" s="15"/>
      <c r="AN150" s="15"/>
      <c r="AO150" s="15"/>
    </row>
    <row r="151" spans="3:41" s="10" customFormat="1">
      <c r="C151" s="23"/>
      <c r="L151" s="13"/>
      <c r="M151" s="13"/>
      <c r="O151" s="13"/>
      <c r="P151" s="3"/>
      <c r="Q151" s="6"/>
      <c r="S151" s="13"/>
      <c r="T151" s="3"/>
      <c r="U151" s="6"/>
      <c r="W151" s="13"/>
      <c r="X151" s="3"/>
      <c r="Y151" s="6"/>
      <c r="AA151" s="13"/>
      <c r="AB151" s="3"/>
      <c r="AC151" s="6"/>
      <c r="AE151" s="13"/>
      <c r="AF151" s="3"/>
      <c r="AG151" s="6"/>
      <c r="AH151" s="14"/>
      <c r="AI151" s="14"/>
      <c r="AJ151" s="14"/>
      <c r="AM151" s="15"/>
      <c r="AN151" s="15"/>
      <c r="AO151" s="15"/>
    </row>
    <row r="152" spans="3:41" s="10" customFormat="1">
      <c r="C152" s="23"/>
      <c r="L152" s="13"/>
      <c r="M152" s="13"/>
      <c r="O152" s="13"/>
      <c r="P152" s="3"/>
      <c r="Q152" s="6"/>
      <c r="S152" s="13"/>
      <c r="T152" s="3"/>
      <c r="U152" s="6"/>
      <c r="W152" s="13"/>
      <c r="X152" s="3"/>
      <c r="Y152" s="6"/>
      <c r="AA152" s="13"/>
      <c r="AB152" s="3"/>
      <c r="AC152" s="6"/>
      <c r="AE152" s="13"/>
      <c r="AF152" s="3"/>
      <c r="AG152" s="6"/>
      <c r="AH152" s="14"/>
      <c r="AI152" s="14"/>
      <c r="AJ152" s="14"/>
      <c r="AM152" s="15"/>
      <c r="AN152" s="15"/>
      <c r="AO152" s="15"/>
    </row>
    <row r="153" spans="3:41" s="10" customFormat="1">
      <c r="C153" s="23"/>
      <c r="L153" s="13"/>
      <c r="M153" s="13"/>
      <c r="O153" s="13"/>
      <c r="P153" s="3"/>
      <c r="Q153" s="6"/>
      <c r="S153" s="13"/>
      <c r="T153" s="3"/>
      <c r="U153" s="6"/>
      <c r="W153" s="13"/>
      <c r="X153" s="3"/>
      <c r="Y153" s="6"/>
      <c r="AA153" s="13"/>
      <c r="AB153" s="3"/>
      <c r="AC153" s="6"/>
      <c r="AE153" s="13"/>
      <c r="AF153" s="3"/>
      <c r="AG153" s="6"/>
      <c r="AH153" s="14"/>
      <c r="AI153" s="14"/>
      <c r="AJ153" s="14"/>
      <c r="AM153" s="15"/>
      <c r="AN153" s="15"/>
      <c r="AO153" s="15"/>
    </row>
    <row r="154" spans="3:41" s="10" customFormat="1">
      <c r="C154" s="23"/>
      <c r="L154" s="13"/>
      <c r="M154" s="13"/>
      <c r="O154" s="13"/>
      <c r="P154" s="3"/>
      <c r="Q154" s="6"/>
      <c r="S154" s="13"/>
      <c r="T154" s="3"/>
      <c r="U154" s="6"/>
      <c r="W154" s="13"/>
      <c r="X154" s="3"/>
      <c r="Y154" s="6"/>
      <c r="AA154" s="13"/>
      <c r="AB154" s="3"/>
      <c r="AC154" s="6"/>
      <c r="AE154" s="13"/>
      <c r="AF154" s="3"/>
      <c r="AG154" s="6"/>
      <c r="AH154" s="14"/>
      <c r="AI154" s="14"/>
      <c r="AJ154" s="14"/>
      <c r="AM154" s="15"/>
      <c r="AN154" s="15"/>
      <c r="AO154" s="15"/>
    </row>
    <row r="155" spans="3:41" s="10" customFormat="1">
      <c r="C155" s="23"/>
      <c r="L155" s="13"/>
      <c r="M155" s="13"/>
      <c r="O155" s="13"/>
      <c r="P155" s="3"/>
      <c r="Q155" s="6"/>
      <c r="S155" s="13"/>
      <c r="T155" s="3"/>
      <c r="U155" s="6"/>
      <c r="W155" s="13"/>
      <c r="X155" s="3"/>
      <c r="Y155" s="6"/>
      <c r="AA155" s="13"/>
      <c r="AB155" s="3"/>
      <c r="AC155" s="6"/>
      <c r="AE155" s="13"/>
      <c r="AF155" s="3"/>
      <c r="AG155" s="6"/>
      <c r="AH155" s="14"/>
      <c r="AI155" s="14"/>
      <c r="AJ155" s="14"/>
      <c r="AM155" s="15"/>
      <c r="AN155" s="15"/>
      <c r="AO155" s="15"/>
    </row>
    <row r="156" spans="3:41" s="10" customFormat="1">
      <c r="C156" s="23"/>
      <c r="L156" s="13"/>
      <c r="M156" s="13"/>
      <c r="O156" s="13"/>
      <c r="P156" s="3"/>
      <c r="Q156" s="6"/>
      <c r="S156" s="13"/>
      <c r="T156" s="3"/>
      <c r="U156" s="6"/>
      <c r="W156" s="13"/>
      <c r="X156" s="3"/>
      <c r="Y156" s="6"/>
      <c r="AA156" s="13"/>
      <c r="AB156" s="3"/>
      <c r="AC156" s="6"/>
      <c r="AE156" s="13"/>
      <c r="AF156" s="3"/>
      <c r="AG156" s="6"/>
      <c r="AH156" s="14"/>
      <c r="AI156" s="14"/>
      <c r="AJ156" s="14"/>
      <c r="AM156" s="15"/>
      <c r="AN156" s="15"/>
      <c r="AO156" s="15"/>
    </row>
    <row r="157" spans="3:41" s="10" customFormat="1">
      <c r="C157" s="23"/>
      <c r="L157" s="13"/>
      <c r="M157" s="13"/>
      <c r="O157" s="13"/>
      <c r="P157" s="3"/>
      <c r="Q157" s="6"/>
      <c r="S157" s="13"/>
      <c r="T157" s="3"/>
      <c r="U157" s="6"/>
      <c r="W157" s="13"/>
      <c r="X157" s="3"/>
      <c r="Y157" s="6"/>
      <c r="AA157" s="13"/>
      <c r="AB157" s="3"/>
      <c r="AC157" s="6"/>
      <c r="AE157" s="13"/>
      <c r="AF157" s="3"/>
      <c r="AG157" s="6"/>
      <c r="AH157" s="14"/>
      <c r="AI157" s="14"/>
      <c r="AJ157" s="14"/>
      <c r="AM157" s="15"/>
      <c r="AN157" s="15"/>
      <c r="AO157" s="15"/>
    </row>
    <row r="158" spans="3:41" s="10" customFormat="1">
      <c r="C158" s="23"/>
      <c r="L158" s="13"/>
      <c r="M158" s="13"/>
      <c r="O158" s="13"/>
      <c r="P158" s="3"/>
      <c r="Q158" s="6"/>
      <c r="S158" s="13"/>
      <c r="T158" s="3"/>
      <c r="U158" s="6"/>
      <c r="W158" s="13"/>
      <c r="X158" s="3"/>
      <c r="Y158" s="6"/>
      <c r="AA158" s="13"/>
      <c r="AB158" s="3"/>
      <c r="AC158" s="6"/>
      <c r="AE158" s="13"/>
      <c r="AF158" s="3"/>
      <c r="AG158" s="6"/>
      <c r="AH158" s="14"/>
      <c r="AI158" s="14"/>
      <c r="AJ158" s="14"/>
      <c r="AM158" s="15"/>
      <c r="AN158" s="15"/>
      <c r="AO158" s="15"/>
    </row>
    <row r="159" spans="3:41" s="10" customFormat="1">
      <c r="C159" s="23"/>
      <c r="L159" s="13"/>
      <c r="M159" s="13"/>
      <c r="O159" s="13"/>
      <c r="P159" s="3"/>
      <c r="Q159" s="6"/>
      <c r="S159" s="13"/>
      <c r="T159" s="3"/>
      <c r="U159" s="6"/>
      <c r="W159" s="13"/>
      <c r="X159" s="3"/>
      <c r="Y159" s="6"/>
      <c r="AA159" s="13"/>
      <c r="AB159" s="3"/>
      <c r="AC159" s="6"/>
      <c r="AE159" s="13"/>
      <c r="AF159" s="3"/>
      <c r="AG159" s="6"/>
      <c r="AH159" s="14"/>
      <c r="AI159" s="14"/>
      <c r="AJ159" s="14"/>
      <c r="AM159" s="15"/>
      <c r="AN159" s="15"/>
      <c r="AO159" s="15"/>
    </row>
    <row r="160" spans="3:41" s="10" customFormat="1">
      <c r="C160" s="23"/>
      <c r="L160" s="13"/>
      <c r="M160" s="13"/>
      <c r="O160" s="13"/>
      <c r="P160" s="3"/>
      <c r="Q160" s="6"/>
      <c r="S160" s="13"/>
      <c r="T160" s="3"/>
      <c r="U160" s="6"/>
      <c r="W160" s="13"/>
      <c r="X160" s="3"/>
      <c r="Y160" s="6"/>
      <c r="AA160" s="13"/>
      <c r="AB160" s="3"/>
      <c r="AC160" s="6"/>
      <c r="AE160" s="13"/>
      <c r="AF160" s="3"/>
      <c r="AG160" s="6"/>
      <c r="AH160" s="14"/>
      <c r="AI160" s="14"/>
      <c r="AJ160" s="14"/>
      <c r="AM160" s="15"/>
      <c r="AN160" s="15"/>
      <c r="AO160" s="15"/>
    </row>
    <row r="161" spans="3:41" s="10" customFormat="1">
      <c r="C161" s="23"/>
      <c r="L161" s="13"/>
      <c r="M161" s="13"/>
      <c r="O161" s="13"/>
      <c r="P161" s="3"/>
      <c r="Q161" s="6"/>
      <c r="S161" s="13"/>
      <c r="T161" s="3"/>
      <c r="U161" s="6"/>
      <c r="W161" s="13"/>
      <c r="X161" s="3"/>
      <c r="Y161" s="6"/>
      <c r="AA161" s="13"/>
      <c r="AB161" s="3"/>
      <c r="AC161" s="6"/>
      <c r="AE161" s="13"/>
      <c r="AF161" s="3"/>
      <c r="AG161" s="6"/>
      <c r="AH161" s="14"/>
      <c r="AI161" s="14"/>
      <c r="AJ161" s="14"/>
      <c r="AM161" s="15"/>
      <c r="AN161" s="15"/>
      <c r="AO161" s="15"/>
    </row>
    <row r="162" spans="3:41" s="10" customFormat="1">
      <c r="C162" s="23"/>
      <c r="L162" s="13"/>
      <c r="M162" s="13"/>
      <c r="O162" s="13"/>
      <c r="P162" s="3"/>
      <c r="Q162" s="6"/>
      <c r="S162" s="13"/>
      <c r="T162" s="3"/>
      <c r="U162" s="6"/>
      <c r="W162" s="13"/>
      <c r="X162" s="3"/>
      <c r="Y162" s="6"/>
      <c r="AA162" s="13"/>
      <c r="AB162" s="3"/>
      <c r="AC162" s="6"/>
      <c r="AE162" s="13"/>
      <c r="AF162" s="3"/>
      <c r="AG162" s="6"/>
      <c r="AH162" s="14"/>
      <c r="AI162" s="14"/>
      <c r="AJ162" s="14"/>
      <c r="AM162" s="15"/>
      <c r="AN162" s="15"/>
      <c r="AO162" s="15"/>
    </row>
    <row r="163" spans="3:41" s="10" customFormat="1">
      <c r="C163" s="23"/>
      <c r="L163" s="13"/>
      <c r="M163" s="13"/>
      <c r="O163" s="13"/>
      <c r="P163" s="3"/>
      <c r="Q163" s="6"/>
      <c r="S163" s="13"/>
      <c r="T163" s="3"/>
      <c r="U163" s="6"/>
      <c r="W163" s="13"/>
      <c r="X163" s="3"/>
      <c r="Y163" s="6"/>
      <c r="AA163" s="13"/>
      <c r="AB163" s="3"/>
      <c r="AC163" s="6"/>
      <c r="AE163" s="13"/>
      <c r="AF163" s="3"/>
      <c r="AG163" s="6"/>
      <c r="AH163" s="14"/>
      <c r="AI163" s="14"/>
      <c r="AJ163" s="14"/>
      <c r="AM163" s="15"/>
      <c r="AN163" s="15"/>
      <c r="AO163" s="15"/>
    </row>
    <row r="164" spans="3:41" s="10" customFormat="1">
      <c r="C164" s="23"/>
      <c r="L164" s="13"/>
      <c r="M164" s="13"/>
      <c r="O164" s="13"/>
      <c r="P164" s="3"/>
      <c r="Q164" s="6"/>
      <c r="S164" s="13"/>
      <c r="T164" s="3"/>
      <c r="U164" s="6"/>
      <c r="W164" s="13"/>
      <c r="X164" s="3"/>
      <c r="Y164" s="6"/>
      <c r="AA164" s="13"/>
      <c r="AB164" s="3"/>
      <c r="AC164" s="6"/>
      <c r="AE164" s="13"/>
      <c r="AF164" s="3"/>
      <c r="AG164" s="6"/>
      <c r="AH164" s="14"/>
      <c r="AI164" s="14"/>
      <c r="AJ164" s="14"/>
      <c r="AM164" s="15"/>
      <c r="AN164" s="15"/>
      <c r="AO164" s="15"/>
    </row>
    <row r="165" spans="3:41" s="10" customFormat="1">
      <c r="C165" s="23"/>
      <c r="L165" s="13"/>
      <c r="M165" s="13"/>
      <c r="O165" s="13"/>
      <c r="P165" s="3"/>
      <c r="Q165" s="6"/>
      <c r="S165" s="13"/>
      <c r="T165" s="3"/>
      <c r="U165" s="6"/>
      <c r="W165" s="13"/>
      <c r="X165" s="3"/>
      <c r="Y165" s="6"/>
      <c r="AA165" s="13"/>
      <c r="AB165" s="3"/>
      <c r="AC165" s="6"/>
      <c r="AE165" s="13"/>
      <c r="AF165" s="3"/>
      <c r="AG165" s="6"/>
      <c r="AH165" s="14"/>
      <c r="AI165" s="14"/>
      <c r="AJ165" s="14"/>
      <c r="AM165" s="15"/>
      <c r="AN165" s="15"/>
      <c r="AO165" s="15"/>
    </row>
    <row r="166" spans="3:41" s="10" customFormat="1">
      <c r="C166" s="23"/>
      <c r="L166" s="13"/>
      <c r="M166" s="13"/>
      <c r="O166" s="13"/>
      <c r="P166" s="3"/>
      <c r="Q166" s="6"/>
      <c r="S166" s="13"/>
      <c r="T166" s="3"/>
      <c r="U166" s="6"/>
      <c r="W166" s="13"/>
      <c r="X166" s="3"/>
      <c r="Y166" s="6"/>
      <c r="AA166" s="13"/>
      <c r="AB166" s="3"/>
      <c r="AC166" s="6"/>
      <c r="AE166" s="13"/>
      <c r="AF166" s="3"/>
      <c r="AG166" s="6"/>
      <c r="AH166" s="14"/>
      <c r="AI166" s="14"/>
      <c r="AJ166" s="14"/>
      <c r="AM166" s="15"/>
      <c r="AN166" s="15"/>
      <c r="AO166" s="15"/>
    </row>
    <row r="167" spans="3:41" s="10" customFormat="1">
      <c r="C167" s="23"/>
      <c r="L167" s="13"/>
      <c r="M167" s="13"/>
      <c r="O167" s="13"/>
      <c r="P167" s="3"/>
      <c r="Q167" s="6"/>
      <c r="S167" s="13"/>
      <c r="T167" s="3"/>
      <c r="U167" s="6"/>
      <c r="W167" s="13"/>
      <c r="X167" s="3"/>
      <c r="Y167" s="6"/>
      <c r="AA167" s="13"/>
      <c r="AB167" s="3"/>
      <c r="AC167" s="6"/>
      <c r="AE167" s="13"/>
      <c r="AF167" s="3"/>
      <c r="AG167" s="6"/>
      <c r="AH167" s="14"/>
      <c r="AI167" s="14"/>
      <c r="AJ167" s="14"/>
      <c r="AM167" s="15"/>
      <c r="AN167" s="15"/>
      <c r="AO167" s="15"/>
    </row>
    <row r="168" spans="3:41" s="10" customFormat="1">
      <c r="C168" s="23"/>
      <c r="L168" s="13"/>
      <c r="M168" s="13"/>
      <c r="O168" s="13"/>
      <c r="P168" s="3"/>
      <c r="Q168" s="6"/>
      <c r="S168" s="13"/>
      <c r="T168" s="3"/>
      <c r="U168" s="6"/>
      <c r="W168" s="13"/>
      <c r="X168" s="3"/>
      <c r="Y168" s="6"/>
      <c r="AA168" s="13"/>
      <c r="AB168" s="3"/>
      <c r="AC168" s="6"/>
      <c r="AE168" s="13"/>
      <c r="AF168" s="3"/>
      <c r="AG168" s="6"/>
      <c r="AH168" s="14"/>
      <c r="AI168" s="14"/>
      <c r="AJ168" s="14"/>
      <c r="AM168" s="15"/>
      <c r="AN168" s="15"/>
      <c r="AO168" s="15"/>
    </row>
    <row r="169" spans="3:41" s="10" customFormat="1">
      <c r="C169" s="23"/>
      <c r="L169" s="13"/>
      <c r="M169" s="13"/>
      <c r="O169" s="13"/>
      <c r="P169" s="3"/>
      <c r="Q169" s="6"/>
      <c r="S169" s="13"/>
      <c r="T169" s="3"/>
      <c r="U169" s="6"/>
      <c r="W169" s="13"/>
      <c r="X169" s="3"/>
      <c r="Y169" s="6"/>
      <c r="AA169" s="13"/>
      <c r="AB169" s="3"/>
      <c r="AC169" s="6"/>
      <c r="AE169" s="13"/>
      <c r="AF169" s="3"/>
      <c r="AG169" s="6"/>
      <c r="AH169" s="14"/>
      <c r="AI169" s="14"/>
      <c r="AJ169" s="14"/>
      <c r="AM169" s="15"/>
      <c r="AN169" s="15"/>
      <c r="AO169" s="15"/>
    </row>
    <row r="170" spans="3:41" s="10" customFormat="1">
      <c r="C170" s="23"/>
      <c r="L170" s="13"/>
      <c r="M170" s="13"/>
      <c r="O170" s="13"/>
      <c r="P170" s="3"/>
      <c r="Q170" s="6"/>
      <c r="S170" s="13"/>
      <c r="T170" s="3"/>
      <c r="U170" s="6"/>
      <c r="W170" s="13"/>
      <c r="X170" s="3"/>
      <c r="Y170" s="6"/>
      <c r="AA170" s="13"/>
      <c r="AB170" s="3"/>
      <c r="AC170" s="6"/>
      <c r="AE170" s="13"/>
      <c r="AF170" s="3"/>
      <c r="AG170" s="6"/>
      <c r="AH170" s="14"/>
      <c r="AI170" s="14"/>
      <c r="AJ170" s="14"/>
      <c r="AM170" s="15"/>
      <c r="AN170" s="15"/>
      <c r="AO170" s="15"/>
    </row>
    <row r="171" spans="3:41" s="10" customFormat="1">
      <c r="C171" s="23"/>
      <c r="L171" s="13"/>
      <c r="M171" s="13"/>
      <c r="O171" s="13"/>
      <c r="P171" s="3"/>
      <c r="Q171" s="6"/>
      <c r="S171" s="13"/>
      <c r="T171" s="3"/>
      <c r="U171" s="6"/>
      <c r="W171" s="13"/>
      <c r="X171" s="3"/>
      <c r="Y171" s="6"/>
      <c r="AA171" s="13"/>
      <c r="AB171" s="3"/>
      <c r="AC171" s="6"/>
      <c r="AE171" s="13"/>
      <c r="AF171" s="3"/>
      <c r="AG171" s="6"/>
      <c r="AH171" s="14"/>
      <c r="AI171" s="14"/>
      <c r="AJ171" s="14"/>
      <c r="AM171" s="15"/>
      <c r="AN171" s="15"/>
      <c r="AO171" s="15"/>
    </row>
    <row r="172" spans="3:41" s="10" customFormat="1">
      <c r="C172" s="23"/>
      <c r="L172" s="13"/>
      <c r="M172" s="13"/>
      <c r="O172" s="13"/>
      <c r="P172" s="3"/>
      <c r="Q172" s="6"/>
      <c r="S172" s="13"/>
      <c r="T172" s="3"/>
      <c r="U172" s="6"/>
      <c r="W172" s="13"/>
      <c r="X172" s="3"/>
      <c r="Y172" s="6"/>
      <c r="AA172" s="13"/>
      <c r="AB172" s="3"/>
      <c r="AC172" s="6"/>
      <c r="AE172" s="13"/>
      <c r="AF172" s="3"/>
      <c r="AG172" s="6"/>
      <c r="AH172" s="14"/>
      <c r="AI172" s="14"/>
      <c r="AJ172" s="14"/>
      <c r="AM172" s="15"/>
      <c r="AN172" s="15"/>
      <c r="AO172" s="15"/>
    </row>
    <row r="173" spans="3:41" s="10" customFormat="1">
      <c r="C173" s="23"/>
      <c r="L173" s="13"/>
      <c r="M173" s="13"/>
      <c r="O173" s="13"/>
      <c r="P173" s="3"/>
      <c r="Q173" s="6"/>
      <c r="S173" s="13"/>
      <c r="T173" s="3"/>
      <c r="U173" s="6"/>
      <c r="W173" s="13"/>
      <c r="X173" s="3"/>
      <c r="Y173" s="6"/>
      <c r="AA173" s="13"/>
      <c r="AB173" s="3"/>
      <c r="AC173" s="6"/>
      <c r="AE173" s="13"/>
      <c r="AF173" s="3"/>
      <c r="AG173" s="6"/>
      <c r="AH173" s="14"/>
      <c r="AI173" s="14"/>
      <c r="AJ173" s="14"/>
      <c r="AM173" s="15"/>
      <c r="AN173" s="15"/>
      <c r="AO173" s="15"/>
    </row>
    <row r="174" spans="3:41" s="10" customFormat="1">
      <c r="C174" s="23"/>
      <c r="L174" s="13"/>
      <c r="M174" s="13"/>
      <c r="O174" s="13"/>
      <c r="P174" s="3"/>
      <c r="Q174" s="6"/>
      <c r="S174" s="13"/>
      <c r="T174" s="3"/>
      <c r="U174" s="6"/>
      <c r="W174" s="13"/>
      <c r="X174" s="3"/>
      <c r="Y174" s="6"/>
      <c r="AA174" s="13"/>
      <c r="AB174" s="3"/>
      <c r="AC174" s="6"/>
      <c r="AE174" s="13"/>
      <c r="AF174" s="3"/>
      <c r="AG174" s="6"/>
      <c r="AH174" s="14"/>
      <c r="AI174" s="14"/>
      <c r="AJ174" s="14"/>
      <c r="AM174" s="15"/>
      <c r="AN174" s="15"/>
      <c r="AO174" s="15"/>
    </row>
    <row r="175" spans="3:41" s="10" customFormat="1">
      <c r="C175" s="23"/>
      <c r="L175" s="13"/>
      <c r="M175" s="13"/>
      <c r="O175" s="13"/>
      <c r="P175" s="3"/>
      <c r="Q175" s="6"/>
      <c r="S175" s="13"/>
      <c r="T175" s="3"/>
      <c r="U175" s="6"/>
      <c r="W175" s="13"/>
      <c r="X175" s="3"/>
      <c r="Y175" s="6"/>
      <c r="AA175" s="13"/>
      <c r="AB175" s="3"/>
      <c r="AC175" s="6"/>
      <c r="AE175" s="13"/>
      <c r="AF175" s="3"/>
      <c r="AG175" s="6"/>
      <c r="AH175" s="14"/>
      <c r="AI175" s="14"/>
      <c r="AJ175" s="14"/>
      <c r="AM175" s="15"/>
      <c r="AN175" s="15"/>
      <c r="AO175" s="15"/>
    </row>
    <row r="176" spans="3:41" s="10" customFormat="1">
      <c r="C176" s="23"/>
      <c r="L176" s="13"/>
      <c r="M176" s="13"/>
      <c r="O176" s="13"/>
      <c r="P176" s="3"/>
      <c r="Q176" s="6"/>
      <c r="S176" s="13"/>
      <c r="T176" s="3"/>
      <c r="U176" s="6"/>
      <c r="W176" s="13"/>
      <c r="X176" s="3"/>
      <c r="Y176" s="6"/>
      <c r="AA176" s="13"/>
      <c r="AB176" s="3"/>
      <c r="AC176" s="6"/>
      <c r="AE176" s="13"/>
      <c r="AF176" s="3"/>
      <c r="AG176" s="6"/>
      <c r="AH176" s="14"/>
      <c r="AI176" s="14"/>
      <c r="AJ176" s="14"/>
      <c r="AM176" s="15"/>
      <c r="AN176" s="15"/>
      <c r="AO176" s="15"/>
    </row>
    <row r="177" spans="3:41" s="10" customFormat="1">
      <c r="C177" s="23"/>
      <c r="L177" s="13"/>
      <c r="M177" s="13"/>
      <c r="O177" s="13"/>
      <c r="P177" s="3"/>
      <c r="Q177" s="6"/>
      <c r="S177" s="13"/>
      <c r="T177" s="3"/>
      <c r="U177" s="6"/>
      <c r="W177" s="13"/>
      <c r="X177" s="3"/>
      <c r="Y177" s="6"/>
      <c r="AA177" s="13"/>
      <c r="AB177" s="3"/>
      <c r="AC177" s="6"/>
      <c r="AE177" s="13"/>
      <c r="AF177" s="3"/>
      <c r="AG177" s="6"/>
      <c r="AH177" s="14"/>
      <c r="AI177" s="14"/>
      <c r="AJ177" s="14"/>
      <c r="AM177" s="15"/>
      <c r="AN177" s="15"/>
      <c r="AO177" s="15"/>
    </row>
    <row r="178" spans="3:41" s="10" customFormat="1">
      <c r="C178" s="23"/>
      <c r="L178" s="13"/>
      <c r="M178" s="13"/>
      <c r="O178" s="13"/>
      <c r="P178" s="3"/>
      <c r="Q178" s="6"/>
      <c r="S178" s="13"/>
      <c r="T178" s="3"/>
      <c r="U178" s="6"/>
      <c r="W178" s="13"/>
      <c r="X178" s="3"/>
      <c r="Y178" s="6"/>
      <c r="AA178" s="13"/>
      <c r="AB178" s="3"/>
      <c r="AC178" s="6"/>
      <c r="AE178" s="13"/>
      <c r="AF178" s="3"/>
      <c r="AG178" s="6"/>
      <c r="AH178" s="14"/>
      <c r="AI178" s="14"/>
      <c r="AJ178" s="14"/>
      <c r="AM178" s="15"/>
      <c r="AN178" s="15"/>
      <c r="AO178" s="15"/>
    </row>
    <row r="179" spans="3:41" s="10" customFormat="1">
      <c r="C179" s="23"/>
      <c r="L179" s="13"/>
      <c r="M179" s="13"/>
      <c r="O179" s="13"/>
      <c r="P179" s="3"/>
      <c r="Q179" s="6"/>
      <c r="S179" s="13"/>
      <c r="T179" s="3"/>
      <c r="U179" s="6"/>
      <c r="W179" s="13"/>
      <c r="X179" s="3"/>
      <c r="Y179" s="6"/>
      <c r="AA179" s="13"/>
      <c r="AB179" s="3"/>
      <c r="AC179" s="6"/>
      <c r="AE179" s="13"/>
      <c r="AF179" s="3"/>
      <c r="AG179" s="6"/>
      <c r="AH179" s="14"/>
      <c r="AI179" s="14"/>
      <c r="AJ179" s="14"/>
      <c r="AM179" s="15"/>
      <c r="AN179" s="15"/>
      <c r="AO179" s="15"/>
    </row>
    <row r="180" spans="3:41" s="10" customFormat="1">
      <c r="C180" s="23"/>
      <c r="L180" s="13"/>
      <c r="M180" s="13"/>
      <c r="O180" s="13"/>
      <c r="P180" s="3"/>
      <c r="Q180" s="6"/>
      <c r="S180" s="13"/>
      <c r="T180" s="3"/>
      <c r="U180" s="6"/>
      <c r="W180" s="13"/>
      <c r="X180" s="3"/>
      <c r="Y180" s="6"/>
      <c r="AA180" s="13"/>
      <c r="AB180" s="3"/>
      <c r="AC180" s="6"/>
      <c r="AE180" s="13"/>
      <c r="AF180" s="3"/>
      <c r="AG180" s="6"/>
      <c r="AH180" s="14"/>
      <c r="AI180" s="14"/>
      <c r="AJ180" s="14"/>
      <c r="AM180" s="15"/>
      <c r="AN180" s="15"/>
      <c r="AO180" s="15"/>
    </row>
    <row r="181" spans="3:41" s="10" customFormat="1">
      <c r="C181" s="23"/>
      <c r="L181" s="13"/>
      <c r="M181" s="13"/>
      <c r="O181" s="13"/>
      <c r="P181" s="3"/>
      <c r="Q181" s="6"/>
      <c r="S181" s="13"/>
      <c r="T181" s="3"/>
      <c r="U181" s="6"/>
      <c r="W181" s="13"/>
      <c r="X181" s="3"/>
      <c r="Y181" s="6"/>
      <c r="AA181" s="13"/>
      <c r="AB181" s="3"/>
      <c r="AC181" s="6"/>
      <c r="AE181" s="13"/>
      <c r="AF181" s="3"/>
      <c r="AG181" s="6"/>
      <c r="AH181" s="14"/>
      <c r="AI181" s="14"/>
      <c r="AJ181" s="14"/>
      <c r="AM181" s="15"/>
      <c r="AN181" s="15"/>
      <c r="AO181" s="15"/>
    </row>
    <row r="182" spans="3:41" s="10" customFormat="1">
      <c r="C182" s="23"/>
      <c r="L182" s="13"/>
      <c r="M182" s="13"/>
      <c r="O182" s="13"/>
      <c r="P182" s="3"/>
      <c r="Q182" s="6"/>
      <c r="S182" s="13"/>
      <c r="T182" s="3"/>
      <c r="U182" s="6"/>
      <c r="W182" s="13"/>
      <c r="X182" s="3"/>
      <c r="Y182" s="6"/>
      <c r="AA182" s="13"/>
      <c r="AB182" s="3"/>
      <c r="AC182" s="6"/>
      <c r="AE182" s="13"/>
      <c r="AF182" s="3"/>
      <c r="AG182" s="6"/>
      <c r="AH182" s="14"/>
      <c r="AI182" s="14"/>
      <c r="AJ182" s="14"/>
      <c r="AM182" s="15"/>
      <c r="AN182" s="15"/>
      <c r="AO182" s="15"/>
    </row>
    <row r="183" spans="3:41" s="10" customFormat="1">
      <c r="C183" s="23"/>
      <c r="L183" s="13"/>
      <c r="M183" s="13"/>
      <c r="O183" s="13"/>
      <c r="P183" s="3"/>
      <c r="Q183" s="6"/>
      <c r="S183" s="13"/>
      <c r="T183" s="3"/>
      <c r="U183" s="6"/>
      <c r="W183" s="13"/>
      <c r="X183" s="3"/>
      <c r="Y183" s="6"/>
      <c r="AA183" s="13"/>
      <c r="AB183" s="3"/>
      <c r="AC183" s="6"/>
      <c r="AE183" s="13"/>
      <c r="AF183" s="3"/>
      <c r="AG183" s="6"/>
      <c r="AH183" s="14"/>
      <c r="AI183" s="14"/>
      <c r="AJ183" s="14"/>
      <c r="AM183" s="15"/>
      <c r="AN183" s="15"/>
      <c r="AO183" s="15"/>
    </row>
    <row r="184" spans="3:41" s="10" customFormat="1">
      <c r="C184" s="23"/>
      <c r="L184" s="13"/>
      <c r="M184" s="13"/>
      <c r="O184" s="13"/>
      <c r="P184" s="3"/>
      <c r="Q184" s="6"/>
      <c r="S184" s="13"/>
      <c r="T184" s="3"/>
      <c r="U184" s="6"/>
      <c r="W184" s="13"/>
      <c r="X184" s="3"/>
      <c r="Y184" s="6"/>
      <c r="AA184" s="13"/>
      <c r="AB184" s="3"/>
      <c r="AC184" s="6"/>
      <c r="AE184" s="13"/>
      <c r="AF184" s="3"/>
      <c r="AG184" s="6"/>
      <c r="AH184" s="14"/>
      <c r="AI184" s="14"/>
      <c r="AJ184" s="14"/>
      <c r="AM184" s="15"/>
      <c r="AN184" s="15"/>
      <c r="AO184" s="15"/>
    </row>
    <row r="185" spans="3:41" s="10" customFormat="1">
      <c r="C185" s="23"/>
      <c r="L185" s="13"/>
      <c r="M185" s="13"/>
      <c r="O185" s="13"/>
      <c r="P185" s="3"/>
      <c r="Q185" s="6"/>
      <c r="S185" s="13"/>
      <c r="T185" s="3"/>
      <c r="U185" s="6"/>
      <c r="W185" s="13"/>
      <c r="X185" s="3"/>
      <c r="Y185" s="6"/>
      <c r="AA185" s="13"/>
      <c r="AB185" s="3"/>
      <c r="AC185" s="6"/>
      <c r="AE185" s="13"/>
      <c r="AF185" s="3"/>
      <c r="AG185" s="6"/>
      <c r="AH185" s="14"/>
      <c r="AI185" s="14"/>
      <c r="AJ185" s="14"/>
      <c r="AM185" s="15"/>
      <c r="AN185" s="15"/>
      <c r="AO185" s="15"/>
    </row>
    <row r="186" spans="3:41" s="10" customFormat="1">
      <c r="C186" s="23"/>
      <c r="L186" s="13"/>
      <c r="M186" s="13"/>
      <c r="O186" s="13"/>
      <c r="P186" s="3"/>
      <c r="Q186" s="6"/>
      <c r="S186" s="13"/>
      <c r="T186" s="3"/>
      <c r="U186" s="6"/>
      <c r="W186" s="13"/>
      <c r="X186" s="3"/>
      <c r="Y186" s="6"/>
      <c r="AA186" s="13"/>
      <c r="AB186" s="3"/>
      <c r="AC186" s="6"/>
      <c r="AE186" s="13"/>
      <c r="AF186" s="3"/>
      <c r="AG186" s="6"/>
      <c r="AH186" s="14"/>
      <c r="AI186" s="14"/>
      <c r="AJ186" s="14"/>
      <c r="AM186" s="15"/>
      <c r="AN186" s="15"/>
      <c r="AO186" s="15"/>
    </row>
    <row r="187" spans="3:41" s="10" customFormat="1">
      <c r="C187" s="23"/>
      <c r="L187" s="13"/>
      <c r="M187" s="13"/>
      <c r="O187" s="13"/>
      <c r="P187" s="3"/>
      <c r="Q187" s="6"/>
      <c r="S187" s="13"/>
      <c r="T187" s="3"/>
      <c r="U187" s="6"/>
      <c r="W187" s="13"/>
      <c r="X187" s="3"/>
      <c r="Y187" s="6"/>
      <c r="AA187" s="13"/>
      <c r="AB187" s="3"/>
      <c r="AC187" s="6"/>
      <c r="AE187" s="13"/>
      <c r="AF187" s="3"/>
      <c r="AG187" s="6"/>
      <c r="AH187" s="14"/>
      <c r="AI187" s="14"/>
      <c r="AJ187" s="14"/>
      <c r="AM187" s="15"/>
      <c r="AN187" s="15"/>
      <c r="AO187" s="15"/>
    </row>
    <row r="188" spans="3:41" s="10" customFormat="1">
      <c r="C188" s="23"/>
      <c r="L188" s="13"/>
      <c r="M188" s="13"/>
      <c r="O188" s="13"/>
      <c r="P188" s="3"/>
      <c r="Q188" s="6"/>
      <c r="S188" s="13"/>
      <c r="T188" s="3"/>
      <c r="U188" s="6"/>
      <c r="W188" s="13"/>
      <c r="X188" s="3"/>
      <c r="Y188" s="6"/>
      <c r="AA188" s="13"/>
      <c r="AB188" s="3"/>
      <c r="AC188" s="6"/>
      <c r="AE188" s="13"/>
      <c r="AF188" s="3"/>
      <c r="AG188" s="6"/>
      <c r="AH188" s="14"/>
      <c r="AI188" s="14"/>
      <c r="AJ188" s="14"/>
      <c r="AM188" s="15"/>
      <c r="AN188" s="15"/>
      <c r="AO188" s="15"/>
    </row>
    <row r="189" spans="3:41" s="10" customFormat="1">
      <c r="C189" s="23"/>
      <c r="L189" s="13"/>
      <c r="M189" s="13"/>
      <c r="O189" s="13"/>
      <c r="P189" s="3"/>
      <c r="Q189" s="6"/>
      <c r="S189" s="13"/>
      <c r="T189" s="3"/>
      <c r="U189" s="6"/>
      <c r="W189" s="13"/>
      <c r="X189" s="3"/>
      <c r="Y189" s="6"/>
      <c r="AA189" s="13"/>
      <c r="AB189" s="3"/>
      <c r="AC189" s="6"/>
      <c r="AE189" s="13"/>
      <c r="AF189" s="3"/>
      <c r="AG189" s="6"/>
      <c r="AH189" s="14"/>
      <c r="AI189" s="14"/>
      <c r="AJ189" s="14"/>
      <c r="AM189" s="15"/>
      <c r="AN189" s="15"/>
      <c r="AO189" s="15"/>
    </row>
    <row r="190" spans="3:41" s="10" customFormat="1">
      <c r="C190" s="23"/>
      <c r="L190" s="13"/>
      <c r="M190" s="13"/>
      <c r="O190" s="13"/>
      <c r="P190" s="3"/>
      <c r="Q190" s="6"/>
      <c r="S190" s="13"/>
      <c r="T190" s="3"/>
      <c r="U190" s="6"/>
      <c r="W190" s="13"/>
      <c r="X190" s="3"/>
      <c r="Y190" s="6"/>
      <c r="AA190" s="13"/>
      <c r="AB190" s="3"/>
      <c r="AC190" s="6"/>
      <c r="AE190" s="13"/>
      <c r="AF190" s="3"/>
      <c r="AG190" s="6"/>
      <c r="AH190" s="14"/>
      <c r="AI190" s="14"/>
      <c r="AJ190" s="14"/>
      <c r="AM190" s="15"/>
      <c r="AN190" s="15"/>
      <c r="AO190" s="15"/>
    </row>
    <row r="191" spans="3:41" s="10" customFormat="1">
      <c r="C191" s="23"/>
      <c r="L191" s="13"/>
      <c r="M191" s="13"/>
      <c r="O191" s="13"/>
      <c r="P191" s="3"/>
      <c r="Q191" s="6"/>
      <c r="S191" s="13"/>
      <c r="T191" s="3"/>
      <c r="U191" s="6"/>
      <c r="W191" s="13"/>
      <c r="X191" s="3"/>
      <c r="Y191" s="6"/>
      <c r="AA191" s="13"/>
      <c r="AB191" s="3"/>
      <c r="AC191" s="6"/>
      <c r="AE191" s="13"/>
      <c r="AF191" s="3"/>
      <c r="AG191" s="6"/>
      <c r="AH191" s="14"/>
      <c r="AI191" s="14"/>
      <c r="AJ191" s="14"/>
      <c r="AM191" s="15"/>
      <c r="AN191" s="15"/>
      <c r="AO191" s="15"/>
    </row>
    <row r="192" spans="3:41" s="10" customFormat="1">
      <c r="C192" s="23"/>
      <c r="L192" s="13"/>
      <c r="M192" s="13"/>
      <c r="O192" s="13"/>
      <c r="P192" s="3"/>
      <c r="Q192" s="6"/>
      <c r="S192" s="13"/>
      <c r="T192" s="3"/>
      <c r="U192" s="6"/>
      <c r="W192" s="13"/>
      <c r="X192" s="3"/>
      <c r="Y192" s="6"/>
      <c r="AA192" s="13"/>
      <c r="AB192" s="3"/>
      <c r="AC192" s="6"/>
      <c r="AE192" s="13"/>
      <c r="AF192" s="3"/>
      <c r="AG192" s="6"/>
      <c r="AH192" s="14"/>
      <c r="AI192" s="14"/>
      <c r="AJ192" s="14"/>
      <c r="AM192" s="15"/>
      <c r="AN192" s="15"/>
      <c r="AO192" s="15"/>
    </row>
    <row r="193" spans="3:41" s="10" customFormat="1">
      <c r="C193" s="23"/>
      <c r="L193" s="13"/>
      <c r="M193" s="13"/>
      <c r="O193" s="13"/>
      <c r="P193" s="3"/>
      <c r="Q193" s="6"/>
      <c r="S193" s="13"/>
      <c r="T193" s="3"/>
      <c r="U193" s="6"/>
      <c r="W193" s="13"/>
      <c r="X193" s="3"/>
      <c r="Y193" s="6"/>
      <c r="AA193" s="13"/>
      <c r="AB193" s="3"/>
      <c r="AC193" s="6"/>
      <c r="AE193" s="13"/>
      <c r="AF193" s="3"/>
      <c r="AG193" s="6"/>
      <c r="AH193" s="14"/>
      <c r="AI193" s="14"/>
      <c r="AJ193" s="14"/>
      <c r="AM193" s="15"/>
      <c r="AN193" s="15"/>
      <c r="AO193" s="15"/>
    </row>
    <row r="194" spans="3:41" s="10" customFormat="1">
      <c r="C194" s="23"/>
      <c r="L194" s="13"/>
      <c r="M194" s="13"/>
      <c r="O194" s="13"/>
      <c r="P194" s="3"/>
      <c r="Q194" s="6"/>
      <c r="S194" s="13"/>
      <c r="T194" s="3"/>
      <c r="U194" s="6"/>
      <c r="W194" s="13"/>
      <c r="X194" s="3"/>
      <c r="Y194" s="6"/>
      <c r="AA194" s="13"/>
      <c r="AB194" s="3"/>
      <c r="AC194" s="6"/>
      <c r="AE194" s="13"/>
      <c r="AF194" s="3"/>
      <c r="AG194" s="6"/>
      <c r="AH194" s="14"/>
      <c r="AI194" s="14"/>
      <c r="AJ194" s="14"/>
      <c r="AM194" s="15"/>
      <c r="AN194" s="15"/>
      <c r="AO194" s="15"/>
    </row>
    <row r="195" spans="3:41" s="10" customFormat="1">
      <c r="C195" s="23"/>
      <c r="L195" s="13"/>
      <c r="M195" s="13"/>
      <c r="O195" s="13"/>
      <c r="P195" s="3"/>
      <c r="Q195" s="6"/>
      <c r="S195" s="13"/>
      <c r="T195" s="3"/>
      <c r="U195" s="6"/>
      <c r="W195" s="13"/>
      <c r="X195" s="3"/>
      <c r="Y195" s="6"/>
      <c r="AA195" s="13"/>
      <c r="AB195" s="3"/>
      <c r="AC195" s="6"/>
      <c r="AE195" s="13"/>
      <c r="AF195" s="3"/>
      <c r="AG195" s="6"/>
      <c r="AH195" s="14"/>
      <c r="AI195" s="14"/>
      <c r="AJ195" s="14"/>
      <c r="AM195" s="15"/>
      <c r="AN195" s="15"/>
      <c r="AO195" s="15"/>
    </row>
    <row r="196" spans="3:41" s="10" customFormat="1">
      <c r="C196" s="23"/>
      <c r="L196" s="13"/>
      <c r="M196" s="13"/>
      <c r="O196" s="13"/>
      <c r="P196" s="3"/>
      <c r="Q196" s="6"/>
      <c r="S196" s="13"/>
      <c r="T196" s="3"/>
      <c r="U196" s="6"/>
      <c r="W196" s="13"/>
      <c r="X196" s="3"/>
      <c r="Y196" s="6"/>
      <c r="AA196" s="13"/>
      <c r="AB196" s="3"/>
      <c r="AC196" s="6"/>
      <c r="AE196" s="13"/>
      <c r="AF196" s="3"/>
      <c r="AG196" s="6"/>
      <c r="AH196" s="14"/>
      <c r="AI196" s="14"/>
      <c r="AJ196" s="14"/>
      <c r="AM196" s="15"/>
      <c r="AN196" s="15"/>
      <c r="AO196" s="15"/>
    </row>
    <row r="197" spans="3:41" s="10" customFormat="1">
      <c r="C197" s="23"/>
      <c r="L197" s="13"/>
      <c r="M197" s="13"/>
      <c r="O197" s="13"/>
      <c r="P197" s="3"/>
      <c r="Q197" s="6"/>
      <c r="S197" s="13"/>
      <c r="T197" s="3"/>
      <c r="U197" s="6"/>
      <c r="W197" s="13"/>
      <c r="X197" s="3"/>
      <c r="Y197" s="6"/>
      <c r="AA197" s="13"/>
      <c r="AB197" s="3"/>
      <c r="AC197" s="6"/>
      <c r="AE197" s="13"/>
      <c r="AF197" s="3"/>
      <c r="AG197" s="6"/>
      <c r="AH197" s="14"/>
      <c r="AI197" s="14"/>
      <c r="AJ197" s="14"/>
      <c r="AM197" s="15"/>
      <c r="AN197" s="15"/>
      <c r="AO197" s="15"/>
    </row>
    <row r="198" spans="3:41" s="10" customFormat="1">
      <c r="C198" s="23"/>
      <c r="L198" s="13"/>
      <c r="M198" s="13"/>
      <c r="O198" s="13"/>
      <c r="P198" s="3"/>
      <c r="Q198" s="6"/>
      <c r="S198" s="13"/>
      <c r="T198" s="3"/>
      <c r="U198" s="6"/>
      <c r="W198" s="13"/>
      <c r="X198" s="3"/>
      <c r="Y198" s="6"/>
      <c r="AA198" s="13"/>
      <c r="AB198" s="3"/>
      <c r="AC198" s="6"/>
      <c r="AE198" s="13"/>
      <c r="AF198" s="3"/>
      <c r="AG198" s="6"/>
      <c r="AH198" s="14"/>
      <c r="AI198" s="14"/>
      <c r="AJ198" s="14"/>
      <c r="AM198" s="15"/>
      <c r="AN198" s="15"/>
      <c r="AO198" s="15"/>
    </row>
    <row r="199" spans="3:41" s="10" customFormat="1">
      <c r="C199" s="23"/>
      <c r="L199" s="13"/>
      <c r="M199" s="13"/>
      <c r="O199" s="13"/>
      <c r="P199" s="3"/>
      <c r="Q199" s="6"/>
      <c r="S199" s="13"/>
      <c r="T199" s="3"/>
      <c r="U199" s="6"/>
      <c r="W199" s="13"/>
      <c r="X199" s="3"/>
      <c r="Y199" s="6"/>
      <c r="AA199" s="13"/>
      <c r="AB199" s="3"/>
      <c r="AC199" s="6"/>
      <c r="AE199" s="13"/>
      <c r="AF199" s="3"/>
      <c r="AG199" s="6"/>
      <c r="AH199" s="14"/>
      <c r="AI199" s="14"/>
      <c r="AJ199" s="14"/>
      <c r="AM199" s="15"/>
      <c r="AN199" s="15"/>
      <c r="AO199" s="15"/>
    </row>
    <row r="200" spans="3:41" s="10" customFormat="1">
      <c r="C200" s="23"/>
      <c r="L200" s="13"/>
      <c r="M200" s="13"/>
      <c r="O200" s="13"/>
      <c r="P200" s="3"/>
      <c r="Q200" s="6"/>
      <c r="S200" s="13"/>
      <c r="T200" s="3"/>
      <c r="U200" s="6"/>
      <c r="W200" s="13"/>
      <c r="X200" s="3"/>
      <c r="Y200" s="6"/>
      <c r="AA200" s="13"/>
      <c r="AB200" s="3"/>
      <c r="AC200" s="6"/>
      <c r="AE200" s="13"/>
      <c r="AF200" s="3"/>
      <c r="AG200" s="6"/>
      <c r="AH200" s="14"/>
      <c r="AI200" s="14"/>
      <c r="AJ200" s="14"/>
      <c r="AM200" s="15"/>
      <c r="AN200" s="15"/>
      <c r="AO200" s="15"/>
    </row>
    <row r="201" spans="3:41" s="10" customFormat="1">
      <c r="C201" s="23"/>
      <c r="L201" s="13"/>
      <c r="M201" s="13"/>
      <c r="O201" s="13"/>
      <c r="P201" s="3"/>
      <c r="Q201" s="6"/>
      <c r="S201" s="13"/>
      <c r="T201" s="3"/>
      <c r="U201" s="6"/>
      <c r="W201" s="13"/>
      <c r="X201" s="3"/>
      <c r="Y201" s="6"/>
      <c r="AA201" s="13"/>
      <c r="AB201" s="3"/>
      <c r="AC201" s="6"/>
      <c r="AE201" s="13"/>
      <c r="AF201" s="3"/>
      <c r="AG201" s="6"/>
      <c r="AH201" s="14"/>
      <c r="AI201" s="14"/>
      <c r="AJ201" s="14"/>
      <c r="AM201" s="15"/>
      <c r="AN201" s="15"/>
      <c r="AO201" s="15"/>
    </row>
    <row r="202" spans="3:41" s="10" customFormat="1">
      <c r="C202" s="23"/>
      <c r="L202" s="13"/>
      <c r="M202" s="13"/>
      <c r="O202" s="13"/>
      <c r="P202" s="3"/>
      <c r="Q202" s="6"/>
      <c r="S202" s="13"/>
      <c r="T202" s="3"/>
      <c r="U202" s="6"/>
      <c r="W202" s="13"/>
      <c r="X202" s="3"/>
      <c r="Y202" s="6"/>
      <c r="AA202" s="13"/>
      <c r="AB202" s="3"/>
      <c r="AC202" s="6"/>
      <c r="AE202" s="13"/>
      <c r="AF202" s="3"/>
      <c r="AG202" s="6"/>
      <c r="AH202" s="14"/>
      <c r="AI202" s="14"/>
      <c r="AJ202" s="14"/>
      <c r="AM202" s="15"/>
      <c r="AN202" s="15"/>
      <c r="AO202" s="15"/>
    </row>
    <row r="203" spans="3:41" s="10" customFormat="1">
      <c r="C203" s="23"/>
      <c r="L203" s="13"/>
      <c r="M203" s="13"/>
      <c r="O203" s="13"/>
      <c r="P203" s="3"/>
      <c r="Q203" s="6"/>
      <c r="S203" s="13"/>
      <c r="T203" s="3"/>
      <c r="U203" s="6"/>
      <c r="W203" s="13"/>
      <c r="X203" s="3"/>
      <c r="Y203" s="6"/>
      <c r="AA203" s="13"/>
      <c r="AB203" s="3"/>
      <c r="AC203" s="6"/>
      <c r="AE203" s="13"/>
      <c r="AF203" s="3"/>
      <c r="AG203" s="6"/>
      <c r="AH203" s="14"/>
      <c r="AI203" s="14"/>
      <c r="AJ203" s="14"/>
      <c r="AM203" s="15"/>
      <c r="AN203" s="15"/>
      <c r="AO203" s="15"/>
    </row>
    <row r="204" spans="3:41" s="10" customFormat="1">
      <c r="C204" s="23"/>
      <c r="L204" s="13"/>
      <c r="M204" s="13"/>
      <c r="O204" s="13"/>
      <c r="P204" s="3"/>
      <c r="Q204" s="6"/>
      <c r="S204" s="13"/>
      <c r="T204" s="3"/>
      <c r="U204" s="6"/>
      <c r="W204" s="13"/>
      <c r="X204" s="3"/>
      <c r="Y204" s="6"/>
      <c r="AA204" s="13"/>
      <c r="AB204" s="3"/>
      <c r="AC204" s="6"/>
      <c r="AE204" s="13"/>
      <c r="AF204" s="3"/>
      <c r="AG204" s="6"/>
      <c r="AH204" s="14"/>
      <c r="AI204" s="14"/>
      <c r="AJ204" s="14"/>
      <c r="AM204" s="15"/>
      <c r="AN204" s="15"/>
      <c r="AO204" s="15"/>
    </row>
    <row r="205" spans="3:41" s="10" customFormat="1">
      <c r="C205" s="23"/>
      <c r="L205" s="13"/>
      <c r="M205" s="13"/>
      <c r="O205" s="13"/>
      <c r="P205" s="3"/>
      <c r="Q205" s="6"/>
      <c r="S205" s="13"/>
      <c r="T205" s="3"/>
      <c r="U205" s="6"/>
      <c r="W205" s="13"/>
      <c r="X205" s="3"/>
      <c r="Y205" s="6"/>
      <c r="AA205" s="13"/>
      <c r="AB205" s="3"/>
      <c r="AC205" s="6"/>
      <c r="AE205" s="13"/>
      <c r="AF205" s="3"/>
      <c r="AG205" s="6"/>
      <c r="AH205" s="14"/>
      <c r="AI205" s="14"/>
      <c r="AJ205" s="14"/>
      <c r="AM205" s="15"/>
      <c r="AN205" s="15"/>
      <c r="AO205" s="15"/>
    </row>
    <row r="206" spans="3:41" s="10" customFormat="1">
      <c r="C206" s="23"/>
      <c r="L206" s="13"/>
      <c r="M206" s="13"/>
      <c r="O206" s="13"/>
      <c r="P206" s="3"/>
      <c r="Q206" s="6"/>
      <c r="S206" s="13"/>
      <c r="T206" s="3"/>
      <c r="U206" s="6"/>
      <c r="W206" s="13"/>
      <c r="X206" s="3"/>
      <c r="Y206" s="6"/>
      <c r="AA206" s="13"/>
      <c r="AB206" s="3"/>
      <c r="AC206" s="6"/>
      <c r="AE206" s="13"/>
      <c r="AF206" s="3"/>
      <c r="AG206" s="6"/>
      <c r="AH206" s="14"/>
      <c r="AI206" s="14"/>
      <c r="AJ206" s="14"/>
      <c r="AM206" s="15"/>
      <c r="AN206" s="15"/>
      <c r="AO206" s="15"/>
    </row>
    <row r="207" spans="3:41" s="10" customFormat="1">
      <c r="C207" s="23"/>
      <c r="L207" s="13"/>
      <c r="M207" s="13"/>
      <c r="O207" s="13"/>
      <c r="P207" s="3"/>
      <c r="Q207" s="6"/>
      <c r="S207" s="13"/>
      <c r="T207" s="3"/>
      <c r="U207" s="6"/>
      <c r="W207" s="13"/>
      <c r="X207" s="3"/>
      <c r="Y207" s="6"/>
      <c r="AA207" s="13"/>
      <c r="AB207" s="3"/>
      <c r="AC207" s="6"/>
      <c r="AE207" s="13"/>
      <c r="AF207" s="3"/>
      <c r="AG207" s="6"/>
      <c r="AH207" s="14"/>
      <c r="AI207" s="14"/>
      <c r="AJ207" s="14"/>
      <c r="AM207" s="15"/>
      <c r="AN207" s="15"/>
      <c r="AO207" s="15"/>
    </row>
    <row r="208" spans="3:41" s="10" customFormat="1">
      <c r="C208" s="23"/>
      <c r="L208" s="13"/>
      <c r="M208" s="13"/>
      <c r="O208" s="13"/>
      <c r="P208" s="3"/>
      <c r="Q208" s="6"/>
      <c r="S208" s="13"/>
      <c r="T208" s="3"/>
      <c r="U208" s="6"/>
      <c r="W208" s="13"/>
      <c r="X208" s="3"/>
      <c r="Y208" s="6"/>
      <c r="AA208" s="13"/>
      <c r="AB208" s="3"/>
      <c r="AC208" s="6"/>
      <c r="AE208" s="13"/>
      <c r="AF208" s="3"/>
      <c r="AG208" s="6"/>
      <c r="AH208" s="14"/>
      <c r="AI208" s="14"/>
      <c r="AJ208" s="14"/>
      <c r="AM208" s="15"/>
      <c r="AN208" s="15"/>
      <c r="AO208" s="15"/>
    </row>
    <row r="209" spans="3:41" s="10" customFormat="1">
      <c r="C209" s="23"/>
      <c r="L209" s="13"/>
      <c r="M209" s="13"/>
      <c r="O209" s="13"/>
      <c r="P209" s="3"/>
      <c r="Q209" s="6"/>
      <c r="S209" s="13"/>
      <c r="T209" s="3"/>
      <c r="U209" s="6"/>
      <c r="W209" s="13"/>
      <c r="X209" s="3"/>
      <c r="Y209" s="6"/>
      <c r="AA209" s="13"/>
      <c r="AB209" s="3"/>
      <c r="AC209" s="6"/>
      <c r="AE209" s="13"/>
      <c r="AF209" s="3"/>
      <c r="AG209" s="6"/>
      <c r="AH209" s="14"/>
      <c r="AI209" s="14"/>
      <c r="AJ209" s="14"/>
      <c r="AM209" s="15"/>
      <c r="AN209" s="15"/>
      <c r="AO209" s="15"/>
    </row>
    <row r="210" spans="3:41" s="10" customFormat="1">
      <c r="C210" s="23"/>
      <c r="L210" s="13"/>
      <c r="M210" s="13"/>
      <c r="O210" s="13"/>
      <c r="P210" s="3"/>
      <c r="Q210" s="6"/>
      <c r="S210" s="13"/>
      <c r="T210" s="3"/>
      <c r="U210" s="6"/>
      <c r="W210" s="13"/>
      <c r="X210" s="3"/>
      <c r="Y210" s="6"/>
      <c r="AA210" s="13"/>
      <c r="AB210" s="3"/>
      <c r="AC210" s="6"/>
      <c r="AE210" s="13"/>
      <c r="AF210" s="3"/>
      <c r="AG210" s="6"/>
      <c r="AH210" s="14"/>
      <c r="AI210" s="14"/>
      <c r="AJ210" s="14"/>
      <c r="AM210" s="15"/>
      <c r="AN210" s="15"/>
      <c r="AO210" s="15"/>
    </row>
    <row r="211" spans="3:41" s="10" customFormat="1">
      <c r="C211" s="23"/>
      <c r="L211" s="13"/>
      <c r="M211" s="13"/>
      <c r="O211" s="13"/>
      <c r="P211" s="3"/>
      <c r="Q211" s="6"/>
      <c r="S211" s="13"/>
      <c r="T211" s="3"/>
      <c r="U211" s="6"/>
      <c r="W211" s="13"/>
      <c r="X211" s="3"/>
      <c r="Y211" s="6"/>
      <c r="AA211" s="13"/>
      <c r="AB211" s="3"/>
      <c r="AC211" s="6"/>
      <c r="AE211" s="13"/>
      <c r="AF211" s="3"/>
      <c r="AG211" s="6"/>
      <c r="AH211" s="14"/>
      <c r="AI211" s="14"/>
      <c r="AJ211" s="14"/>
      <c r="AM211" s="15"/>
      <c r="AN211" s="15"/>
      <c r="AO211" s="15"/>
    </row>
    <row r="212" spans="3:41" s="10" customFormat="1">
      <c r="C212" s="23"/>
      <c r="L212" s="13"/>
      <c r="M212" s="13"/>
      <c r="O212" s="13"/>
      <c r="P212" s="3"/>
      <c r="Q212" s="6"/>
      <c r="S212" s="13"/>
      <c r="T212" s="3"/>
      <c r="U212" s="6"/>
      <c r="W212" s="13"/>
      <c r="X212" s="3"/>
      <c r="Y212" s="6"/>
      <c r="AA212" s="13"/>
      <c r="AB212" s="3"/>
      <c r="AC212" s="6"/>
      <c r="AE212" s="13"/>
      <c r="AF212" s="3"/>
      <c r="AG212" s="6"/>
      <c r="AH212" s="14"/>
      <c r="AI212" s="14"/>
      <c r="AJ212" s="14"/>
      <c r="AM212" s="15"/>
      <c r="AN212" s="15"/>
      <c r="AO212" s="15"/>
    </row>
    <row r="213" spans="3:41" s="10" customFormat="1">
      <c r="C213" s="23"/>
      <c r="L213" s="13"/>
      <c r="M213" s="13"/>
      <c r="O213" s="13"/>
      <c r="P213" s="3"/>
      <c r="Q213" s="6"/>
      <c r="S213" s="13"/>
      <c r="T213" s="3"/>
      <c r="U213" s="6"/>
      <c r="W213" s="13"/>
      <c r="X213" s="3"/>
      <c r="Y213" s="6"/>
      <c r="AA213" s="13"/>
      <c r="AB213" s="3"/>
      <c r="AC213" s="6"/>
      <c r="AE213" s="13"/>
      <c r="AF213" s="3"/>
      <c r="AG213" s="6"/>
      <c r="AH213" s="14"/>
      <c r="AI213" s="14"/>
      <c r="AJ213" s="14"/>
      <c r="AM213" s="15"/>
      <c r="AN213" s="15"/>
      <c r="AO213" s="15"/>
    </row>
    <row r="214" spans="3:41" s="10" customFormat="1">
      <c r="C214" s="23"/>
      <c r="L214" s="13"/>
      <c r="M214" s="13"/>
      <c r="O214" s="13"/>
      <c r="P214" s="3"/>
      <c r="Q214" s="6"/>
      <c r="S214" s="13"/>
      <c r="T214" s="3"/>
      <c r="U214" s="6"/>
      <c r="W214" s="13"/>
      <c r="X214" s="3"/>
      <c r="Y214" s="6"/>
      <c r="AA214" s="13"/>
      <c r="AB214" s="3"/>
      <c r="AC214" s="6"/>
      <c r="AE214" s="13"/>
      <c r="AF214" s="3"/>
      <c r="AG214" s="6"/>
      <c r="AH214" s="14"/>
      <c r="AI214" s="14"/>
      <c r="AJ214" s="14"/>
      <c r="AM214" s="15"/>
      <c r="AN214" s="15"/>
      <c r="AO214" s="15"/>
    </row>
    <row r="215" spans="3:41" s="10" customFormat="1">
      <c r="C215" s="23"/>
      <c r="L215" s="13"/>
      <c r="M215" s="13"/>
      <c r="O215" s="13"/>
      <c r="P215" s="3"/>
      <c r="Q215" s="6"/>
      <c r="S215" s="13"/>
      <c r="T215" s="3"/>
      <c r="U215" s="6"/>
      <c r="W215" s="13"/>
      <c r="X215" s="3"/>
      <c r="Y215" s="6"/>
      <c r="AA215" s="13"/>
      <c r="AB215" s="3"/>
      <c r="AC215" s="6"/>
      <c r="AE215" s="13"/>
      <c r="AF215" s="3"/>
      <c r="AG215" s="6"/>
      <c r="AH215" s="14"/>
      <c r="AI215" s="14"/>
      <c r="AJ215" s="14"/>
      <c r="AM215" s="15"/>
      <c r="AN215" s="15"/>
      <c r="AO215" s="15"/>
    </row>
    <row r="216" spans="3:41" s="10" customFormat="1">
      <c r="C216" s="23"/>
      <c r="L216" s="13"/>
      <c r="M216" s="13"/>
      <c r="O216" s="13"/>
      <c r="P216" s="3"/>
      <c r="Q216" s="6"/>
      <c r="S216" s="13"/>
      <c r="T216" s="3"/>
      <c r="U216" s="6"/>
      <c r="W216" s="13"/>
      <c r="X216" s="3"/>
      <c r="Y216" s="6"/>
      <c r="AA216" s="13"/>
      <c r="AB216" s="3"/>
      <c r="AC216" s="6"/>
      <c r="AE216" s="13"/>
      <c r="AF216" s="3"/>
      <c r="AG216" s="6"/>
      <c r="AH216" s="14"/>
      <c r="AI216" s="14"/>
      <c r="AJ216" s="14"/>
      <c r="AM216" s="15"/>
      <c r="AN216" s="15"/>
      <c r="AO216" s="15"/>
    </row>
    <row r="217" spans="3:41" s="10" customFormat="1">
      <c r="C217" s="23"/>
      <c r="L217" s="13"/>
      <c r="M217" s="13"/>
      <c r="O217" s="13"/>
      <c r="P217" s="3"/>
      <c r="Q217" s="6"/>
      <c r="S217" s="13"/>
      <c r="T217" s="3"/>
      <c r="U217" s="6"/>
      <c r="W217" s="13"/>
      <c r="X217" s="3"/>
      <c r="Y217" s="6"/>
      <c r="AA217" s="13"/>
      <c r="AB217" s="3"/>
      <c r="AC217" s="6"/>
      <c r="AE217" s="13"/>
      <c r="AF217" s="3"/>
      <c r="AG217" s="6"/>
      <c r="AH217" s="14"/>
      <c r="AI217" s="14"/>
      <c r="AJ217" s="14"/>
      <c r="AM217" s="15"/>
      <c r="AN217" s="15"/>
      <c r="AO217" s="15"/>
    </row>
    <row r="218" spans="3:41" s="10" customFormat="1">
      <c r="C218" s="23"/>
      <c r="L218" s="13"/>
      <c r="M218" s="13"/>
      <c r="O218" s="13"/>
      <c r="P218" s="3"/>
      <c r="Q218" s="6"/>
      <c r="S218" s="13"/>
      <c r="T218" s="3"/>
      <c r="U218" s="6"/>
      <c r="W218" s="13"/>
      <c r="X218" s="3"/>
      <c r="Y218" s="6"/>
      <c r="AA218" s="13"/>
      <c r="AB218" s="3"/>
      <c r="AC218" s="6"/>
      <c r="AE218" s="13"/>
      <c r="AF218" s="3"/>
      <c r="AG218" s="6"/>
      <c r="AH218" s="14"/>
      <c r="AI218" s="14"/>
      <c r="AJ218" s="14"/>
      <c r="AM218" s="15"/>
      <c r="AN218" s="15"/>
      <c r="AO218" s="15"/>
    </row>
    <row r="219" spans="3:41" s="10" customFormat="1">
      <c r="C219" s="23"/>
      <c r="L219" s="13"/>
      <c r="M219" s="13"/>
      <c r="O219" s="13"/>
      <c r="P219" s="3"/>
      <c r="Q219" s="6"/>
      <c r="S219" s="13"/>
      <c r="T219" s="3"/>
      <c r="U219" s="6"/>
      <c r="W219" s="13"/>
      <c r="X219" s="3"/>
      <c r="Y219" s="6"/>
      <c r="AA219" s="13"/>
      <c r="AB219" s="3"/>
      <c r="AC219" s="6"/>
      <c r="AE219" s="13"/>
      <c r="AF219" s="3"/>
      <c r="AG219" s="6"/>
      <c r="AH219" s="14"/>
      <c r="AI219" s="14"/>
      <c r="AJ219" s="14"/>
      <c r="AM219" s="15"/>
      <c r="AN219" s="15"/>
      <c r="AO219" s="15"/>
    </row>
    <row r="220" spans="3:41" s="10" customFormat="1">
      <c r="C220" s="23"/>
      <c r="L220" s="13"/>
      <c r="M220" s="13"/>
      <c r="O220" s="13"/>
      <c r="P220" s="3"/>
      <c r="Q220" s="6"/>
      <c r="S220" s="13"/>
      <c r="T220" s="3"/>
      <c r="U220" s="6"/>
      <c r="W220" s="13"/>
      <c r="X220" s="3"/>
      <c r="Y220" s="6"/>
      <c r="AA220" s="13"/>
      <c r="AB220" s="3"/>
      <c r="AC220" s="6"/>
      <c r="AE220" s="13"/>
      <c r="AF220" s="3"/>
      <c r="AG220" s="6"/>
      <c r="AH220" s="14"/>
      <c r="AI220" s="14"/>
      <c r="AJ220" s="14"/>
      <c r="AM220" s="15"/>
      <c r="AN220" s="15"/>
      <c r="AO220" s="15"/>
    </row>
    <row r="221" spans="3:41" s="10" customFormat="1">
      <c r="C221" s="23"/>
      <c r="L221" s="13"/>
      <c r="M221" s="13"/>
      <c r="O221" s="13"/>
      <c r="P221" s="3"/>
      <c r="Q221" s="6"/>
      <c r="S221" s="13"/>
      <c r="T221" s="3"/>
      <c r="U221" s="6"/>
      <c r="W221" s="13"/>
      <c r="X221" s="3"/>
      <c r="Y221" s="6"/>
      <c r="AA221" s="13"/>
      <c r="AB221" s="3"/>
      <c r="AC221" s="6"/>
      <c r="AE221" s="13"/>
      <c r="AF221" s="3"/>
      <c r="AG221" s="6"/>
      <c r="AH221" s="14"/>
      <c r="AI221" s="14"/>
      <c r="AJ221" s="14"/>
      <c r="AM221" s="15"/>
      <c r="AN221" s="15"/>
      <c r="AO221" s="15"/>
    </row>
    <row r="222" spans="3:41" s="10" customFormat="1">
      <c r="C222" s="23"/>
      <c r="L222" s="13"/>
      <c r="M222" s="13"/>
      <c r="O222" s="13"/>
      <c r="P222" s="3"/>
      <c r="Q222" s="6"/>
      <c r="S222" s="13"/>
      <c r="T222" s="3"/>
      <c r="U222" s="6"/>
      <c r="W222" s="13"/>
      <c r="X222" s="3"/>
      <c r="Y222" s="6"/>
      <c r="AA222" s="13"/>
      <c r="AB222" s="3"/>
      <c r="AC222" s="6"/>
      <c r="AE222" s="13"/>
      <c r="AF222" s="3"/>
      <c r="AG222" s="6"/>
      <c r="AH222" s="14"/>
      <c r="AI222" s="14"/>
      <c r="AJ222" s="14"/>
      <c r="AM222" s="15"/>
      <c r="AN222" s="15"/>
      <c r="AO222" s="15"/>
    </row>
    <row r="223" spans="3:41" s="10" customFormat="1">
      <c r="C223" s="23"/>
      <c r="L223" s="13"/>
      <c r="M223" s="13"/>
      <c r="O223" s="13"/>
      <c r="P223" s="3"/>
      <c r="Q223" s="6"/>
      <c r="S223" s="13"/>
      <c r="T223" s="3"/>
      <c r="U223" s="6"/>
      <c r="W223" s="13"/>
      <c r="X223" s="3"/>
      <c r="Y223" s="6"/>
      <c r="AA223" s="13"/>
      <c r="AB223" s="3"/>
      <c r="AC223" s="6"/>
      <c r="AE223" s="13"/>
      <c r="AF223" s="3"/>
      <c r="AG223" s="6"/>
      <c r="AH223" s="14"/>
      <c r="AI223" s="14"/>
      <c r="AJ223" s="14"/>
      <c r="AM223" s="15"/>
      <c r="AN223" s="15"/>
      <c r="AO223" s="15"/>
    </row>
    <row r="224" spans="3:41" s="10" customFormat="1">
      <c r="C224" s="23"/>
      <c r="L224" s="13"/>
      <c r="M224" s="13"/>
      <c r="O224" s="13"/>
      <c r="P224" s="3"/>
      <c r="Q224" s="6"/>
      <c r="S224" s="13"/>
      <c r="T224" s="3"/>
      <c r="U224" s="6"/>
      <c r="W224" s="13"/>
      <c r="X224" s="3"/>
      <c r="Y224" s="6"/>
      <c r="AA224" s="13"/>
      <c r="AB224" s="3"/>
      <c r="AC224" s="6"/>
      <c r="AE224" s="13"/>
      <c r="AF224" s="3"/>
      <c r="AG224" s="6"/>
      <c r="AH224" s="14"/>
      <c r="AI224" s="14"/>
      <c r="AJ224" s="14"/>
      <c r="AM224" s="15"/>
      <c r="AN224" s="15"/>
      <c r="AO224" s="15"/>
    </row>
    <row r="225" spans="3:41" s="10" customFormat="1">
      <c r="C225" s="23"/>
      <c r="L225" s="13"/>
      <c r="M225" s="13"/>
      <c r="O225" s="13"/>
      <c r="P225" s="3"/>
      <c r="Q225" s="6"/>
      <c r="S225" s="13"/>
      <c r="T225" s="3"/>
      <c r="U225" s="6"/>
      <c r="W225" s="13"/>
      <c r="X225" s="3"/>
      <c r="Y225" s="6"/>
      <c r="AA225" s="13"/>
      <c r="AB225" s="3"/>
      <c r="AC225" s="6"/>
      <c r="AE225" s="13"/>
      <c r="AF225" s="3"/>
      <c r="AG225" s="6"/>
      <c r="AH225" s="14"/>
      <c r="AI225" s="14"/>
      <c r="AJ225" s="14"/>
      <c r="AM225" s="15"/>
      <c r="AN225" s="15"/>
      <c r="AO225" s="15"/>
    </row>
    <row r="226" spans="3:41" s="10" customFormat="1">
      <c r="C226" s="23"/>
      <c r="L226" s="13"/>
      <c r="M226" s="13"/>
      <c r="O226" s="13"/>
      <c r="P226" s="3"/>
      <c r="Q226" s="6"/>
      <c r="S226" s="13"/>
      <c r="T226" s="3"/>
      <c r="U226" s="6"/>
      <c r="W226" s="13"/>
      <c r="X226" s="3"/>
      <c r="Y226" s="6"/>
      <c r="AA226" s="13"/>
      <c r="AB226" s="3"/>
      <c r="AC226" s="6"/>
      <c r="AE226" s="13"/>
      <c r="AF226" s="3"/>
      <c r="AG226" s="6"/>
      <c r="AH226" s="14"/>
      <c r="AI226" s="14"/>
      <c r="AJ226" s="14"/>
      <c r="AM226" s="15"/>
      <c r="AN226" s="15"/>
      <c r="AO226" s="15"/>
    </row>
    <row r="227" spans="3:41" s="10" customFormat="1">
      <c r="C227" s="23"/>
      <c r="L227" s="13"/>
      <c r="M227" s="13"/>
      <c r="O227" s="13"/>
      <c r="P227" s="3"/>
      <c r="Q227" s="6"/>
      <c r="S227" s="13"/>
      <c r="T227" s="3"/>
      <c r="U227" s="6"/>
      <c r="W227" s="13"/>
      <c r="X227" s="3"/>
      <c r="Y227" s="6"/>
      <c r="AA227" s="13"/>
      <c r="AB227" s="3"/>
      <c r="AC227" s="6"/>
      <c r="AE227" s="13"/>
      <c r="AF227" s="3"/>
      <c r="AG227" s="6"/>
      <c r="AH227" s="14"/>
      <c r="AI227" s="14"/>
      <c r="AJ227" s="14"/>
      <c r="AM227" s="15"/>
      <c r="AN227" s="15"/>
      <c r="AO227" s="15"/>
    </row>
    <row r="228" spans="3:41" s="10" customFormat="1">
      <c r="C228" s="23"/>
      <c r="L228" s="13"/>
      <c r="M228" s="13"/>
      <c r="O228" s="13"/>
      <c r="P228" s="3"/>
      <c r="Q228" s="6"/>
      <c r="S228" s="13"/>
      <c r="T228" s="3"/>
      <c r="U228" s="6"/>
      <c r="W228" s="13"/>
      <c r="X228" s="3"/>
      <c r="Y228" s="6"/>
      <c r="AA228" s="13"/>
      <c r="AB228" s="3"/>
      <c r="AC228" s="6"/>
      <c r="AE228" s="13"/>
      <c r="AF228" s="3"/>
      <c r="AG228" s="6"/>
      <c r="AH228" s="14"/>
      <c r="AI228" s="14"/>
      <c r="AJ228" s="14"/>
      <c r="AM228" s="15"/>
      <c r="AN228" s="15"/>
      <c r="AO228" s="15"/>
    </row>
    <row r="229" spans="3:41" s="10" customFormat="1">
      <c r="C229" s="23"/>
      <c r="L229" s="13"/>
      <c r="M229" s="13"/>
      <c r="O229" s="13"/>
      <c r="P229" s="3"/>
      <c r="Q229" s="6"/>
      <c r="S229" s="13"/>
      <c r="T229" s="3"/>
      <c r="U229" s="6"/>
      <c r="W229" s="13"/>
      <c r="X229" s="3"/>
      <c r="Y229" s="6"/>
      <c r="AA229" s="13"/>
      <c r="AB229" s="3"/>
      <c r="AC229" s="6"/>
      <c r="AE229" s="13"/>
      <c r="AF229" s="3"/>
      <c r="AG229" s="6"/>
      <c r="AH229" s="14"/>
      <c r="AI229" s="14"/>
      <c r="AJ229" s="14"/>
      <c r="AM229" s="15"/>
      <c r="AN229" s="15"/>
      <c r="AO229" s="15"/>
    </row>
    <row r="230" spans="3:41" s="10" customFormat="1">
      <c r="C230" s="23"/>
      <c r="L230" s="13"/>
      <c r="M230" s="13"/>
      <c r="O230" s="13"/>
      <c r="P230" s="3"/>
      <c r="Q230" s="6"/>
      <c r="S230" s="13"/>
      <c r="T230" s="3"/>
      <c r="U230" s="6"/>
      <c r="W230" s="13"/>
      <c r="X230" s="3"/>
      <c r="Y230" s="6"/>
      <c r="AA230" s="13"/>
      <c r="AB230" s="3"/>
      <c r="AC230" s="6"/>
      <c r="AE230" s="13"/>
      <c r="AF230" s="3"/>
      <c r="AG230" s="6"/>
      <c r="AH230" s="14"/>
      <c r="AI230" s="14"/>
      <c r="AJ230" s="14"/>
      <c r="AM230" s="15"/>
      <c r="AN230" s="15"/>
      <c r="AO230" s="15"/>
    </row>
    <row r="231" spans="3:41" s="10" customFormat="1">
      <c r="C231" s="23"/>
      <c r="L231" s="13"/>
      <c r="M231" s="13"/>
      <c r="O231" s="13"/>
      <c r="P231" s="3"/>
      <c r="Q231" s="6"/>
      <c r="S231" s="13"/>
      <c r="T231" s="3"/>
      <c r="U231" s="6"/>
      <c r="W231" s="13"/>
      <c r="X231" s="3"/>
      <c r="Y231" s="6"/>
      <c r="AA231" s="13"/>
      <c r="AB231" s="3"/>
      <c r="AC231" s="6"/>
      <c r="AE231" s="13"/>
      <c r="AF231" s="3"/>
      <c r="AG231" s="6"/>
      <c r="AH231" s="14"/>
      <c r="AI231" s="14"/>
      <c r="AJ231" s="14"/>
      <c r="AM231" s="15"/>
      <c r="AN231" s="15"/>
      <c r="AO231" s="15"/>
    </row>
    <row r="232" spans="3:41" s="10" customFormat="1">
      <c r="C232" s="23"/>
      <c r="L232" s="13"/>
      <c r="M232" s="13"/>
      <c r="O232" s="13"/>
      <c r="P232" s="3"/>
      <c r="Q232" s="6"/>
      <c r="S232" s="13"/>
      <c r="T232" s="3"/>
      <c r="U232" s="6"/>
      <c r="W232" s="13"/>
      <c r="X232" s="3"/>
      <c r="Y232" s="6"/>
      <c r="AA232" s="13"/>
      <c r="AB232" s="3"/>
      <c r="AC232" s="6"/>
      <c r="AE232" s="13"/>
      <c r="AF232" s="3"/>
      <c r="AG232" s="6"/>
      <c r="AH232" s="14"/>
      <c r="AI232" s="14"/>
      <c r="AJ232" s="14"/>
      <c r="AM232" s="15"/>
      <c r="AN232" s="15"/>
      <c r="AO232" s="15"/>
    </row>
    <row r="233" spans="3:41" s="10" customFormat="1">
      <c r="C233" s="23"/>
      <c r="L233" s="13"/>
      <c r="M233" s="13"/>
      <c r="O233" s="13"/>
      <c r="P233" s="3"/>
      <c r="Q233" s="6"/>
      <c r="S233" s="13"/>
      <c r="T233" s="3"/>
      <c r="U233" s="6"/>
      <c r="W233" s="13"/>
      <c r="X233" s="3"/>
      <c r="Y233" s="6"/>
      <c r="AA233" s="13"/>
      <c r="AB233" s="3"/>
      <c r="AC233" s="6"/>
      <c r="AE233" s="13"/>
      <c r="AF233" s="3"/>
      <c r="AG233" s="6"/>
      <c r="AH233" s="14"/>
      <c r="AI233" s="14"/>
      <c r="AJ233" s="14"/>
      <c r="AM233" s="15"/>
      <c r="AN233" s="15"/>
      <c r="AO233" s="15"/>
    </row>
    <row r="234" spans="3:41" s="10" customFormat="1">
      <c r="C234" s="23"/>
      <c r="L234" s="13"/>
      <c r="M234" s="13"/>
      <c r="O234" s="13"/>
      <c r="P234" s="3"/>
      <c r="Q234" s="6"/>
      <c r="S234" s="13"/>
      <c r="T234" s="3"/>
      <c r="U234" s="6"/>
      <c r="W234" s="13"/>
      <c r="X234" s="3"/>
      <c r="Y234" s="6"/>
      <c r="AA234" s="13"/>
      <c r="AB234" s="3"/>
      <c r="AC234" s="6"/>
      <c r="AE234" s="13"/>
      <c r="AF234" s="3"/>
      <c r="AG234" s="6"/>
      <c r="AH234" s="14"/>
      <c r="AI234" s="14"/>
      <c r="AJ234" s="14"/>
      <c r="AM234" s="15"/>
      <c r="AN234" s="15"/>
      <c r="AO234" s="15"/>
    </row>
    <row r="235" spans="3:41" s="10" customFormat="1">
      <c r="C235" s="23"/>
      <c r="L235" s="13"/>
      <c r="M235" s="13"/>
      <c r="O235" s="13"/>
      <c r="P235" s="3"/>
      <c r="Q235" s="6"/>
      <c r="S235" s="13"/>
      <c r="T235" s="3"/>
      <c r="U235" s="6"/>
      <c r="W235" s="13"/>
      <c r="X235" s="3"/>
      <c r="Y235" s="6"/>
      <c r="AA235" s="13"/>
      <c r="AB235" s="3"/>
      <c r="AC235" s="6"/>
      <c r="AE235" s="13"/>
      <c r="AF235" s="3"/>
      <c r="AG235" s="6"/>
      <c r="AH235" s="14"/>
      <c r="AI235" s="14"/>
      <c r="AJ235" s="14"/>
      <c r="AM235" s="15"/>
      <c r="AN235" s="15"/>
      <c r="AO235" s="15"/>
    </row>
    <row r="236" spans="3:41" s="10" customFormat="1">
      <c r="C236" s="23"/>
      <c r="L236" s="13"/>
      <c r="M236" s="13"/>
      <c r="O236" s="13"/>
      <c r="P236" s="3"/>
      <c r="Q236" s="6"/>
      <c r="S236" s="13"/>
      <c r="T236" s="3"/>
      <c r="U236" s="6"/>
      <c r="W236" s="13"/>
      <c r="X236" s="3"/>
      <c r="Y236" s="6"/>
      <c r="AA236" s="13"/>
      <c r="AB236" s="3"/>
      <c r="AC236" s="6"/>
      <c r="AE236" s="13"/>
      <c r="AF236" s="3"/>
      <c r="AG236" s="6"/>
      <c r="AH236" s="14"/>
      <c r="AI236" s="14"/>
      <c r="AJ236" s="14"/>
      <c r="AM236" s="15"/>
      <c r="AN236" s="15"/>
      <c r="AO236" s="15"/>
    </row>
    <row r="237" spans="3:41" s="10" customFormat="1">
      <c r="C237" s="23"/>
      <c r="L237" s="13"/>
      <c r="M237" s="13"/>
      <c r="O237" s="13"/>
      <c r="P237" s="3"/>
      <c r="Q237" s="6"/>
      <c r="S237" s="13"/>
      <c r="T237" s="3"/>
      <c r="U237" s="6"/>
      <c r="W237" s="13"/>
      <c r="X237" s="3"/>
      <c r="Y237" s="6"/>
      <c r="AA237" s="13"/>
      <c r="AB237" s="3"/>
      <c r="AC237" s="6"/>
      <c r="AE237" s="13"/>
      <c r="AF237" s="3"/>
      <c r="AG237" s="6"/>
      <c r="AH237" s="14"/>
      <c r="AI237" s="14"/>
      <c r="AJ237" s="14"/>
      <c r="AM237" s="15"/>
      <c r="AN237" s="15"/>
      <c r="AO237" s="15"/>
    </row>
    <row r="238" spans="3:41" s="10" customFormat="1">
      <c r="C238" s="23"/>
      <c r="L238" s="13"/>
      <c r="M238" s="13"/>
      <c r="O238" s="13"/>
      <c r="P238" s="3"/>
      <c r="Q238" s="6"/>
      <c r="S238" s="13"/>
      <c r="T238" s="3"/>
      <c r="U238" s="6"/>
      <c r="W238" s="13"/>
      <c r="X238" s="3"/>
      <c r="Y238" s="6"/>
      <c r="AA238" s="13"/>
      <c r="AB238" s="3"/>
      <c r="AC238" s="6"/>
      <c r="AE238" s="13"/>
      <c r="AF238" s="3"/>
      <c r="AG238" s="6"/>
      <c r="AH238" s="14"/>
      <c r="AI238" s="14"/>
      <c r="AJ238" s="14"/>
      <c r="AM238" s="15"/>
      <c r="AN238" s="15"/>
      <c r="AO238" s="15"/>
    </row>
    <row r="239" spans="3:41" s="10" customFormat="1">
      <c r="C239" s="23"/>
      <c r="L239" s="13"/>
      <c r="M239" s="13"/>
      <c r="O239" s="13"/>
      <c r="P239" s="3"/>
      <c r="Q239" s="6"/>
      <c r="S239" s="13"/>
      <c r="T239" s="3"/>
      <c r="U239" s="6"/>
      <c r="W239" s="13"/>
      <c r="X239" s="3"/>
      <c r="Y239" s="6"/>
      <c r="AA239" s="13"/>
      <c r="AB239" s="3"/>
      <c r="AC239" s="6"/>
      <c r="AE239" s="13"/>
      <c r="AF239" s="3"/>
      <c r="AG239" s="6"/>
      <c r="AH239" s="14"/>
      <c r="AI239" s="14"/>
      <c r="AJ239" s="14"/>
      <c r="AM239" s="15"/>
      <c r="AN239" s="15"/>
      <c r="AO239" s="15"/>
    </row>
    <row r="240" spans="3:41" s="10" customFormat="1">
      <c r="C240" s="23"/>
      <c r="L240" s="13"/>
      <c r="M240" s="13"/>
      <c r="O240" s="13"/>
      <c r="P240" s="3"/>
      <c r="Q240" s="6"/>
      <c r="S240" s="13"/>
      <c r="T240" s="3"/>
      <c r="U240" s="6"/>
      <c r="W240" s="13"/>
      <c r="X240" s="3"/>
      <c r="Y240" s="6"/>
      <c r="AA240" s="13"/>
      <c r="AB240" s="3"/>
      <c r="AC240" s="6"/>
      <c r="AE240" s="13"/>
      <c r="AF240" s="3"/>
      <c r="AG240" s="6"/>
      <c r="AH240" s="14"/>
      <c r="AI240" s="14"/>
      <c r="AJ240" s="14"/>
      <c r="AM240" s="15"/>
      <c r="AN240" s="15"/>
      <c r="AO240" s="15"/>
    </row>
    <row r="241" spans="3:41" s="10" customFormat="1">
      <c r="C241" s="23"/>
      <c r="L241" s="13"/>
      <c r="M241" s="13"/>
      <c r="O241" s="13"/>
      <c r="P241" s="3"/>
      <c r="Q241" s="6"/>
      <c r="S241" s="13"/>
      <c r="T241" s="3"/>
      <c r="U241" s="6"/>
      <c r="W241" s="13"/>
      <c r="X241" s="3"/>
      <c r="Y241" s="6"/>
      <c r="AA241" s="13"/>
      <c r="AB241" s="3"/>
      <c r="AC241" s="6"/>
      <c r="AE241" s="13"/>
      <c r="AF241" s="3"/>
      <c r="AG241" s="6"/>
      <c r="AH241" s="14"/>
      <c r="AI241" s="14"/>
      <c r="AJ241" s="14"/>
      <c r="AM241" s="15"/>
      <c r="AN241" s="15"/>
      <c r="AO241" s="15"/>
    </row>
    <row r="242" spans="3:41" s="10" customFormat="1">
      <c r="C242" s="23"/>
      <c r="L242" s="13"/>
      <c r="M242" s="13"/>
      <c r="O242" s="13"/>
      <c r="P242" s="3"/>
      <c r="Q242" s="6"/>
      <c r="S242" s="13"/>
      <c r="T242" s="3"/>
      <c r="U242" s="6"/>
      <c r="W242" s="13"/>
      <c r="X242" s="3"/>
      <c r="Y242" s="6"/>
      <c r="AA242" s="13"/>
      <c r="AB242" s="3"/>
      <c r="AC242" s="6"/>
      <c r="AE242" s="13"/>
      <c r="AF242" s="3"/>
      <c r="AG242" s="6"/>
      <c r="AH242" s="14"/>
      <c r="AI242" s="14"/>
      <c r="AJ242" s="14"/>
      <c r="AM242" s="15"/>
      <c r="AN242" s="15"/>
      <c r="AO242" s="15"/>
    </row>
    <row r="243" spans="3:41" s="10" customFormat="1">
      <c r="C243" s="23"/>
      <c r="L243" s="13"/>
      <c r="M243" s="13"/>
      <c r="O243" s="13"/>
      <c r="P243" s="3"/>
      <c r="Q243" s="6"/>
      <c r="S243" s="13"/>
      <c r="T243" s="3"/>
      <c r="U243" s="6"/>
      <c r="W243" s="13"/>
      <c r="X243" s="3"/>
      <c r="Y243" s="6"/>
      <c r="AA243" s="13"/>
      <c r="AB243" s="3"/>
      <c r="AC243" s="6"/>
      <c r="AE243" s="13"/>
      <c r="AF243" s="3"/>
      <c r="AG243" s="6"/>
      <c r="AH243" s="14"/>
      <c r="AI243" s="14"/>
      <c r="AJ243" s="14"/>
      <c r="AM243" s="15"/>
      <c r="AN243" s="15"/>
      <c r="AO243" s="15"/>
    </row>
    <row r="244" spans="3:41" s="10" customFormat="1">
      <c r="C244" s="23"/>
      <c r="L244" s="13"/>
      <c r="M244" s="13"/>
      <c r="O244" s="13"/>
      <c r="P244" s="3"/>
      <c r="Q244" s="6"/>
      <c r="S244" s="13"/>
      <c r="T244" s="3"/>
      <c r="U244" s="6"/>
      <c r="W244" s="13"/>
      <c r="X244" s="3"/>
      <c r="Y244" s="6"/>
      <c r="AA244" s="13"/>
      <c r="AB244" s="3"/>
      <c r="AC244" s="6"/>
      <c r="AE244" s="13"/>
      <c r="AF244" s="3"/>
      <c r="AG244" s="6"/>
      <c r="AH244" s="14"/>
      <c r="AI244" s="14"/>
      <c r="AJ244" s="14"/>
      <c r="AM244" s="15"/>
      <c r="AN244" s="15"/>
      <c r="AO244" s="15"/>
    </row>
    <row r="245" spans="3:41" s="10" customFormat="1">
      <c r="C245" s="23"/>
      <c r="L245" s="13"/>
      <c r="M245" s="13"/>
      <c r="O245" s="13"/>
      <c r="P245" s="3"/>
      <c r="Q245" s="6"/>
      <c r="S245" s="13"/>
      <c r="T245" s="3"/>
      <c r="U245" s="6"/>
      <c r="W245" s="13"/>
      <c r="X245" s="3"/>
      <c r="Y245" s="6"/>
      <c r="AA245" s="13"/>
      <c r="AB245" s="3"/>
      <c r="AC245" s="6"/>
      <c r="AE245" s="13"/>
      <c r="AF245" s="3"/>
      <c r="AG245" s="6"/>
      <c r="AH245" s="14"/>
      <c r="AI245" s="14"/>
      <c r="AJ245" s="14"/>
      <c r="AM245" s="15"/>
      <c r="AN245" s="15"/>
      <c r="AO245" s="15"/>
    </row>
    <row r="246" spans="3:41" s="10" customFormat="1">
      <c r="C246" s="23"/>
      <c r="L246" s="13"/>
      <c r="M246" s="13"/>
      <c r="O246" s="13"/>
      <c r="P246" s="3"/>
      <c r="Q246" s="6"/>
      <c r="S246" s="13"/>
      <c r="T246" s="3"/>
      <c r="U246" s="6"/>
      <c r="W246" s="13"/>
      <c r="X246" s="3"/>
      <c r="Y246" s="6"/>
      <c r="AA246" s="13"/>
      <c r="AB246" s="3"/>
      <c r="AC246" s="6"/>
      <c r="AE246" s="13"/>
      <c r="AF246" s="3"/>
      <c r="AG246" s="6"/>
      <c r="AH246" s="14"/>
      <c r="AI246" s="14"/>
      <c r="AJ246" s="14"/>
      <c r="AM246" s="15"/>
      <c r="AN246" s="15"/>
      <c r="AO246" s="15"/>
    </row>
    <row r="247" spans="3:41" s="10" customFormat="1">
      <c r="C247" s="23"/>
      <c r="L247" s="13"/>
      <c r="M247" s="13"/>
      <c r="O247" s="13"/>
      <c r="P247" s="3"/>
      <c r="Q247" s="6"/>
      <c r="S247" s="13"/>
      <c r="T247" s="3"/>
      <c r="U247" s="6"/>
      <c r="W247" s="13"/>
      <c r="X247" s="3"/>
      <c r="Y247" s="6"/>
      <c r="AA247" s="13"/>
      <c r="AB247" s="3"/>
      <c r="AC247" s="6"/>
      <c r="AE247" s="13"/>
      <c r="AF247" s="3"/>
      <c r="AG247" s="6"/>
      <c r="AH247" s="14"/>
      <c r="AI247" s="14"/>
      <c r="AJ247" s="14"/>
      <c r="AM247" s="15"/>
      <c r="AN247" s="15"/>
      <c r="AO247" s="15"/>
    </row>
    <row r="248" spans="3:41" s="10" customFormat="1">
      <c r="C248" s="23"/>
      <c r="L248" s="13"/>
      <c r="M248" s="13"/>
      <c r="O248" s="13"/>
      <c r="P248" s="3"/>
      <c r="Q248" s="6"/>
      <c r="S248" s="13"/>
      <c r="T248" s="3"/>
      <c r="U248" s="6"/>
      <c r="W248" s="13"/>
      <c r="X248" s="3"/>
      <c r="Y248" s="6"/>
      <c r="AA248" s="13"/>
      <c r="AB248" s="3"/>
      <c r="AC248" s="6"/>
      <c r="AE248" s="13"/>
      <c r="AF248" s="3"/>
      <c r="AG248" s="6"/>
      <c r="AH248" s="14"/>
      <c r="AI248" s="14"/>
      <c r="AJ248" s="14"/>
      <c r="AM248" s="15"/>
      <c r="AN248" s="15"/>
      <c r="AO248" s="15"/>
    </row>
    <row r="249" spans="3:41" s="10" customFormat="1">
      <c r="C249" s="23"/>
      <c r="L249" s="13"/>
      <c r="M249" s="13"/>
      <c r="O249" s="13"/>
      <c r="P249" s="3"/>
      <c r="Q249" s="6"/>
      <c r="S249" s="13"/>
      <c r="T249" s="3"/>
      <c r="U249" s="6"/>
      <c r="W249" s="13"/>
      <c r="X249" s="3"/>
      <c r="Y249" s="6"/>
      <c r="AA249" s="13"/>
      <c r="AB249" s="3"/>
      <c r="AC249" s="6"/>
      <c r="AE249" s="13"/>
      <c r="AF249" s="3"/>
      <c r="AG249" s="6"/>
      <c r="AH249" s="14"/>
      <c r="AI249" s="14"/>
      <c r="AJ249" s="14"/>
      <c r="AM249" s="15"/>
      <c r="AN249" s="15"/>
      <c r="AO249" s="15"/>
    </row>
    <row r="250" spans="3:41" s="10" customFormat="1">
      <c r="C250" s="23"/>
      <c r="L250" s="13"/>
      <c r="M250" s="13"/>
      <c r="O250" s="13"/>
      <c r="P250" s="3"/>
      <c r="Q250" s="6"/>
      <c r="S250" s="13"/>
      <c r="T250" s="3"/>
      <c r="U250" s="6"/>
      <c r="W250" s="13"/>
      <c r="X250" s="3"/>
      <c r="Y250" s="6"/>
      <c r="AA250" s="13"/>
      <c r="AB250" s="3"/>
      <c r="AC250" s="6"/>
      <c r="AE250" s="13"/>
      <c r="AF250" s="3"/>
      <c r="AG250" s="6"/>
      <c r="AH250" s="14"/>
      <c r="AI250" s="14"/>
      <c r="AJ250" s="14"/>
    </row>
    <row r="251" spans="3:41" s="10" customFormat="1">
      <c r="C251" s="23"/>
      <c r="L251" s="13"/>
      <c r="M251" s="13"/>
      <c r="O251" s="13"/>
      <c r="P251" s="3"/>
      <c r="Q251" s="6"/>
      <c r="S251" s="13"/>
      <c r="T251" s="3"/>
      <c r="U251" s="6"/>
      <c r="W251" s="13"/>
      <c r="X251" s="3"/>
      <c r="Y251" s="6"/>
      <c r="AA251" s="13"/>
      <c r="AB251" s="3"/>
      <c r="AC251" s="6"/>
      <c r="AE251" s="13"/>
      <c r="AF251" s="3"/>
      <c r="AG251" s="6"/>
      <c r="AH251" s="14"/>
      <c r="AI251" s="14"/>
      <c r="AJ251" s="14"/>
    </row>
    <row r="252" spans="3:41" s="10" customFormat="1">
      <c r="C252" s="23"/>
      <c r="L252" s="13"/>
      <c r="M252" s="13"/>
      <c r="O252" s="13"/>
      <c r="P252" s="3"/>
      <c r="Q252" s="6"/>
      <c r="S252" s="13"/>
      <c r="T252" s="3"/>
      <c r="U252" s="6"/>
      <c r="W252" s="13"/>
      <c r="X252" s="3"/>
      <c r="Y252" s="6"/>
      <c r="AA252" s="13"/>
      <c r="AB252" s="3"/>
      <c r="AC252" s="6"/>
      <c r="AE252" s="13"/>
      <c r="AF252" s="3"/>
      <c r="AG252" s="6"/>
      <c r="AH252" s="14"/>
      <c r="AI252" s="14"/>
      <c r="AJ252" s="14"/>
    </row>
    <row r="253" spans="3:41" s="10" customFormat="1">
      <c r="C253" s="23"/>
      <c r="L253" s="13"/>
      <c r="M253" s="13"/>
      <c r="O253" s="13"/>
      <c r="P253" s="3"/>
      <c r="Q253" s="6"/>
      <c r="S253" s="13"/>
      <c r="T253" s="3"/>
      <c r="U253" s="6"/>
      <c r="W253" s="13"/>
      <c r="X253" s="3"/>
      <c r="Y253" s="6"/>
      <c r="AA253" s="13"/>
      <c r="AB253" s="3"/>
      <c r="AC253" s="6"/>
      <c r="AE253" s="13"/>
      <c r="AF253" s="3"/>
      <c r="AG253" s="6"/>
      <c r="AH253" s="14"/>
      <c r="AI253" s="14"/>
      <c r="AJ253" s="14"/>
    </row>
    <row r="254" spans="3:41" s="10" customFormat="1">
      <c r="C254" s="23"/>
      <c r="L254" s="13"/>
      <c r="M254" s="13"/>
      <c r="O254" s="13"/>
      <c r="P254" s="3"/>
      <c r="Q254" s="6"/>
      <c r="S254" s="13"/>
      <c r="T254" s="3"/>
      <c r="U254" s="6"/>
      <c r="W254" s="13"/>
      <c r="X254" s="3"/>
      <c r="Y254" s="6"/>
      <c r="AA254" s="13"/>
      <c r="AB254" s="3"/>
      <c r="AC254" s="6"/>
      <c r="AE254" s="13"/>
      <c r="AF254" s="3"/>
      <c r="AG254" s="6"/>
      <c r="AH254" s="14"/>
      <c r="AI254" s="14"/>
      <c r="AJ254" s="14"/>
    </row>
    <row r="255" spans="3:41" s="10" customFormat="1">
      <c r="C255" s="23"/>
      <c r="L255" s="13"/>
      <c r="M255" s="13"/>
      <c r="O255" s="13"/>
      <c r="P255" s="3"/>
      <c r="Q255" s="6"/>
      <c r="S255" s="13"/>
      <c r="T255" s="3"/>
      <c r="U255" s="6"/>
      <c r="W255" s="13"/>
      <c r="X255" s="3"/>
      <c r="Y255" s="6"/>
      <c r="AA255" s="13"/>
      <c r="AB255" s="3"/>
      <c r="AC255" s="6"/>
      <c r="AE255" s="13"/>
      <c r="AF255" s="3"/>
      <c r="AG255" s="6"/>
      <c r="AH255" s="14"/>
      <c r="AI255" s="14"/>
      <c r="AJ255" s="14"/>
    </row>
    <row r="256" spans="3:41" s="10" customFormat="1">
      <c r="C256" s="23"/>
      <c r="L256" s="13"/>
      <c r="M256" s="13"/>
      <c r="O256" s="13"/>
      <c r="P256" s="3"/>
      <c r="Q256" s="6"/>
      <c r="S256" s="13"/>
      <c r="T256" s="3"/>
      <c r="U256" s="6"/>
      <c r="W256" s="13"/>
      <c r="X256" s="3"/>
      <c r="Y256" s="6"/>
      <c r="AA256" s="13"/>
      <c r="AB256" s="3"/>
      <c r="AC256" s="6"/>
      <c r="AE256" s="13"/>
      <c r="AF256" s="3"/>
      <c r="AG256" s="6"/>
      <c r="AH256" s="14"/>
      <c r="AI256" s="14"/>
      <c r="AJ256" s="14"/>
    </row>
    <row r="257" spans="3:36" s="10" customFormat="1">
      <c r="C257" s="23"/>
      <c r="L257" s="13"/>
      <c r="M257" s="13"/>
      <c r="O257" s="13"/>
      <c r="P257" s="3"/>
      <c r="Q257" s="6"/>
      <c r="S257" s="13"/>
      <c r="T257" s="3"/>
      <c r="U257" s="6"/>
      <c r="W257" s="13"/>
      <c r="X257" s="3"/>
      <c r="Y257" s="6"/>
      <c r="AA257" s="13"/>
      <c r="AB257" s="3"/>
      <c r="AC257" s="6"/>
      <c r="AE257" s="13"/>
      <c r="AF257" s="3"/>
      <c r="AG257" s="6"/>
      <c r="AH257" s="14"/>
      <c r="AI257" s="14"/>
      <c r="AJ257" s="14"/>
    </row>
    <row r="258" spans="3:36" s="10" customFormat="1">
      <c r="C258" s="23"/>
      <c r="L258" s="13"/>
      <c r="M258" s="13"/>
      <c r="O258" s="13"/>
      <c r="P258" s="3"/>
      <c r="Q258" s="6"/>
      <c r="S258" s="13"/>
      <c r="T258" s="3"/>
      <c r="U258" s="6"/>
      <c r="W258" s="13"/>
      <c r="X258" s="3"/>
      <c r="Y258" s="6"/>
      <c r="AA258" s="13"/>
      <c r="AB258" s="3"/>
      <c r="AC258" s="6"/>
      <c r="AE258" s="13"/>
      <c r="AF258" s="3"/>
      <c r="AG258" s="6"/>
      <c r="AH258" s="14"/>
      <c r="AI258" s="14"/>
      <c r="AJ258" s="14"/>
    </row>
    <row r="259" spans="3:36" s="10" customFormat="1">
      <c r="C259" s="23"/>
      <c r="L259" s="13"/>
      <c r="M259" s="13"/>
      <c r="O259" s="13"/>
      <c r="P259" s="3"/>
      <c r="Q259" s="6"/>
      <c r="S259" s="13"/>
      <c r="T259" s="3"/>
      <c r="U259" s="6"/>
      <c r="W259" s="13"/>
      <c r="X259" s="3"/>
      <c r="Y259" s="6"/>
      <c r="AA259" s="13"/>
      <c r="AB259" s="3"/>
      <c r="AC259" s="6"/>
      <c r="AE259" s="13"/>
      <c r="AF259" s="3"/>
      <c r="AG259" s="6"/>
      <c r="AH259" s="14"/>
      <c r="AI259" s="14"/>
      <c r="AJ259" s="14"/>
    </row>
    <row r="260" spans="3:36" s="10" customFormat="1">
      <c r="C260" s="23"/>
      <c r="L260" s="13"/>
      <c r="M260" s="13"/>
      <c r="O260" s="13"/>
      <c r="P260" s="3"/>
      <c r="Q260" s="6"/>
      <c r="S260" s="13"/>
      <c r="T260" s="3"/>
      <c r="U260" s="6"/>
      <c r="W260" s="13"/>
      <c r="X260" s="3"/>
      <c r="Y260" s="6"/>
      <c r="AA260" s="13"/>
      <c r="AB260" s="3"/>
      <c r="AC260" s="6"/>
      <c r="AE260" s="13"/>
      <c r="AF260" s="3"/>
      <c r="AG260" s="6"/>
      <c r="AH260" s="14"/>
      <c r="AI260" s="14"/>
      <c r="AJ260" s="14"/>
    </row>
    <row r="261" spans="3:36" s="10" customFormat="1">
      <c r="C261" s="23"/>
      <c r="L261" s="13"/>
      <c r="M261" s="13"/>
      <c r="O261" s="13"/>
      <c r="P261" s="3"/>
      <c r="Q261" s="6"/>
      <c r="S261" s="13"/>
      <c r="T261" s="3"/>
      <c r="U261" s="6"/>
      <c r="W261" s="13"/>
      <c r="X261" s="3"/>
      <c r="Y261" s="6"/>
      <c r="AA261" s="13"/>
      <c r="AB261" s="3"/>
      <c r="AC261" s="6"/>
      <c r="AE261" s="13"/>
      <c r="AF261" s="3"/>
      <c r="AG261" s="6"/>
      <c r="AH261" s="14"/>
      <c r="AI261" s="14"/>
      <c r="AJ261" s="14"/>
    </row>
    <row r="262" spans="3:36" s="10" customFormat="1">
      <c r="C262" s="23"/>
      <c r="L262" s="13"/>
      <c r="M262" s="13"/>
      <c r="O262" s="13"/>
      <c r="P262" s="3"/>
      <c r="Q262" s="6"/>
      <c r="S262" s="13"/>
      <c r="T262" s="3"/>
      <c r="U262" s="6"/>
      <c r="W262" s="13"/>
      <c r="X262" s="3"/>
      <c r="Y262" s="6"/>
      <c r="AA262" s="13"/>
      <c r="AB262" s="3"/>
      <c r="AC262" s="6"/>
      <c r="AE262" s="13"/>
      <c r="AF262" s="3"/>
      <c r="AG262" s="6"/>
      <c r="AH262" s="14"/>
      <c r="AI262" s="14"/>
      <c r="AJ262" s="14"/>
    </row>
    <row r="263" spans="3:36" s="10" customFormat="1">
      <c r="C263" s="23"/>
      <c r="L263" s="13"/>
      <c r="M263" s="13"/>
      <c r="O263" s="13"/>
      <c r="P263" s="3"/>
      <c r="Q263" s="6"/>
      <c r="S263" s="13"/>
      <c r="T263" s="3"/>
      <c r="U263" s="6"/>
      <c r="W263" s="13"/>
      <c r="X263" s="3"/>
      <c r="Y263" s="6"/>
      <c r="AA263" s="13"/>
      <c r="AB263" s="3"/>
      <c r="AC263" s="6"/>
      <c r="AE263" s="13"/>
      <c r="AF263" s="3"/>
      <c r="AG263" s="6"/>
      <c r="AH263" s="14"/>
      <c r="AI263" s="14"/>
      <c r="AJ263" s="14"/>
    </row>
    <row r="264" spans="3:36" s="10" customFormat="1">
      <c r="C264" s="23"/>
      <c r="L264" s="13"/>
      <c r="M264" s="13"/>
      <c r="O264" s="13"/>
      <c r="P264" s="3"/>
      <c r="Q264" s="6"/>
      <c r="S264" s="13"/>
      <c r="T264" s="3"/>
      <c r="U264" s="6"/>
      <c r="W264" s="13"/>
      <c r="X264" s="3"/>
      <c r="Y264" s="6"/>
      <c r="AA264" s="13"/>
      <c r="AB264" s="3"/>
      <c r="AC264" s="6"/>
      <c r="AE264" s="13"/>
      <c r="AF264" s="3"/>
      <c r="AG264" s="6"/>
      <c r="AH264" s="14"/>
      <c r="AI264" s="14"/>
      <c r="AJ264" s="14"/>
    </row>
    <row r="265" spans="3:36" s="10" customFormat="1">
      <c r="C265" s="23"/>
      <c r="L265" s="13"/>
      <c r="M265" s="13"/>
      <c r="O265" s="13"/>
      <c r="P265" s="3"/>
      <c r="Q265" s="6"/>
      <c r="S265" s="13"/>
      <c r="T265" s="3"/>
      <c r="U265" s="6"/>
      <c r="W265" s="13"/>
      <c r="X265" s="3"/>
      <c r="Y265" s="6"/>
      <c r="AA265" s="13"/>
      <c r="AB265" s="3"/>
      <c r="AC265" s="6"/>
      <c r="AE265" s="13"/>
      <c r="AF265" s="3"/>
      <c r="AG265" s="6"/>
      <c r="AH265" s="14"/>
      <c r="AI265" s="14"/>
      <c r="AJ265" s="14"/>
    </row>
    <row r="266" spans="3:36" s="10" customFormat="1">
      <c r="C266" s="23"/>
      <c r="L266" s="13"/>
      <c r="M266" s="13"/>
      <c r="O266" s="13"/>
      <c r="P266" s="3"/>
      <c r="Q266" s="6"/>
      <c r="S266" s="13"/>
      <c r="T266" s="3"/>
      <c r="U266" s="6"/>
      <c r="W266" s="13"/>
      <c r="X266" s="3"/>
      <c r="Y266" s="6"/>
      <c r="AA266" s="13"/>
      <c r="AB266" s="3"/>
      <c r="AC266" s="6"/>
      <c r="AE266" s="13"/>
      <c r="AF266" s="3"/>
      <c r="AG266" s="6"/>
      <c r="AH266" s="14"/>
      <c r="AI266" s="14"/>
      <c r="AJ266" s="14"/>
    </row>
    <row r="267" spans="3:36" s="10" customFormat="1">
      <c r="C267" s="23"/>
      <c r="L267" s="13"/>
      <c r="M267" s="13"/>
      <c r="O267" s="13"/>
      <c r="P267" s="3"/>
      <c r="Q267" s="6"/>
      <c r="S267" s="13"/>
      <c r="T267" s="3"/>
      <c r="U267" s="6"/>
      <c r="W267" s="13"/>
      <c r="X267" s="3"/>
      <c r="Y267" s="6"/>
      <c r="AA267" s="13"/>
      <c r="AB267" s="3"/>
      <c r="AC267" s="6"/>
      <c r="AE267" s="13"/>
      <c r="AF267" s="3"/>
      <c r="AG267" s="6"/>
      <c r="AH267" s="14"/>
      <c r="AI267" s="14"/>
      <c r="AJ267" s="14"/>
    </row>
    <row r="268" spans="3:36" s="10" customFormat="1">
      <c r="C268" s="23"/>
      <c r="L268" s="13"/>
      <c r="M268" s="13"/>
      <c r="O268" s="13"/>
      <c r="P268" s="3"/>
      <c r="Q268" s="6"/>
      <c r="S268" s="13"/>
      <c r="T268" s="3"/>
      <c r="U268" s="6"/>
      <c r="W268" s="13"/>
      <c r="X268" s="3"/>
      <c r="Y268" s="6"/>
      <c r="AA268" s="13"/>
      <c r="AB268" s="3"/>
      <c r="AC268" s="6"/>
      <c r="AE268" s="13"/>
      <c r="AF268" s="3"/>
      <c r="AG268" s="6"/>
      <c r="AH268" s="14"/>
      <c r="AI268" s="14"/>
      <c r="AJ268" s="14"/>
    </row>
    <row r="269" spans="3:36" s="10" customFormat="1">
      <c r="C269" s="23"/>
      <c r="L269" s="13"/>
      <c r="M269" s="13"/>
      <c r="O269" s="13"/>
      <c r="P269" s="3"/>
      <c r="Q269" s="6"/>
      <c r="S269" s="13"/>
      <c r="T269" s="3"/>
      <c r="U269" s="6"/>
      <c r="W269" s="13"/>
      <c r="X269" s="3"/>
      <c r="Y269" s="6"/>
      <c r="AA269" s="13"/>
      <c r="AB269" s="3"/>
      <c r="AC269" s="6"/>
      <c r="AE269" s="13"/>
      <c r="AF269" s="3"/>
      <c r="AG269" s="6"/>
      <c r="AH269" s="14"/>
      <c r="AI269" s="14"/>
      <c r="AJ269" s="14"/>
    </row>
    <row r="270" spans="3:36" s="10" customFormat="1">
      <c r="C270" s="23"/>
      <c r="L270" s="13"/>
      <c r="M270" s="13"/>
      <c r="O270" s="13"/>
      <c r="P270" s="3"/>
      <c r="Q270" s="6"/>
      <c r="S270" s="13"/>
      <c r="T270" s="3"/>
      <c r="U270" s="6"/>
      <c r="W270" s="13"/>
      <c r="X270" s="3"/>
      <c r="Y270" s="6"/>
      <c r="AA270" s="13"/>
      <c r="AB270" s="3"/>
      <c r="AC270" s="6"/>
      <c r="AE270" s="13"/>
      <c r="AF270" s="3"/>
      <c r="AG270" s="6"/>
      <c r="AH270" s="14"/>
      <c r="AI270" s="14"/>
      <c r="AJ270" s="14"/>
    </row>
    <row r="271" spans="3:36" s="10" customFormat="1">
      <c r="C271" s="23"/>
      <c r="L271" s="13"/>
      <c r="M271" s="13"/>
      <c r="O271" s="13"/>
      <c r="P271" s="3"/>
      <c r="Q271" s="6"/>
      <c r="S271" s="13"/>
      <c r="T271" s="3"/>
      <c r="U271" s="6"/>
      <c r="W271" s="13"/>
      <c r="X271" s="3"/>
      <c r="Y271" s="6"/>
      <c r="AA271" s="13"/>
      <c r="AB271" s="3"/>
      <c r="AC271" s="6"/>
      <c r="AE271" s="13"/>
      <c r="AF271" s="3"/>
      <c r="AG271" s="6"/>
      <c r="AH271" s="14"/>
      <c r="AI271" s="14"/>
      <c r="AJ271" s="14"/>
    </row>
    <row r="272" spans="3:36" s="10" customFormat="1">
      <c r="C272" s="23"/>
      <c r="L272" s="13"/>
      <c r="M272" s="13"/>
      <c r="O272" s="13"/>
      <c r="P272" s="3"/>
      <c r="Q272" s="6"/>
      <c r="S272" s="13"/>
      <c r="T272" s="3"/>
      <c r="U272" s="6"/>
      <c r="W272" s="13"/>
      <c r="X272" s="3"/>
      <c r="Y272" s="6"/>
      <c r="AA272" s="13"/>
      <c r="AB272" s="3"/>
      <c r="AC272" s="6"/>
      <c r="AE272" s="13"/>
      <c r="AF272" s="3"/>
      <c r="AG272" s="6"/>
      <c r="AH272" s="14"/>
      <c r="AI272" s="14"/>
      <c r="AJ272" s="14"/>
    </row>
    <row r="273" spans="3:36" s="10" customFormat="1">
      <c r="C273" s="23"/>
      <c r="L273" s="13"/>
      <c r="M273" s="13"/>
      <c r="O273" s="13"/>
      <c r="P273" s="3"/>
      <c r="Q273" s="6"/>
      <c r="S273" s="13"/>
      <c r="T273" s="3"/>
      <c r="U273" s="6"/>
      <c r="W273" s="13"/>
      <c r="X273" s="3"/>
      <c r="Y273" s="6"/>
      <c r="AA273" s="13"/>
      <c r="AB273" s="3"/>
      <c r="AC273" s="6"/>
      <c r="AE273" s="13"/>
      <c r="AF273" s="3"/>
      <c r="AG273" s="6"/>
      <c r="AH273" s="14"/>
      <c r="AI273" s="14"/>
      <c r="AJ273" s="14"/>
    </row>
    <row r="274" spans="3:36" s="10" customFormat="1">
      <c r="C274" s="23"/>
      <c r="L274" s="13"/>
      <c r="M274" s="13"/>
      <c r="O274" s="13"/>
      <c r="P274" s="3"/>
      <c r="Q274" s="6"/>
      <c r="S274" s="13"/>
      <c r="T274" s="3"/>
      <c r="U274" s="6"/>
      <c r="W274" s="13"/>
      <c r="X274" s="3"/>
      <c r="Y274" s="6"/>
      <c r="AA274" s="13"/>
      <c r="AB274" s="3"/>
      <c r="AC274" s="6"/>
      <c r="AE274" s="13"/>
      <c r="AF274" s="3"/>
      <c r="AG274" s="6"/>
      <c r="AH274" s="14"/>
      <c r="AI274" s="14"/>
      <c r="AJ274" s="14"/>
    </row>
    <row r="275" spans="3:36" s="10" customFormat="1">
      <c r="C275" s="23"/>
      <c r="L275" s="13"/>
      <c r="M275" s="13"/>
      <c r="O275" s="13"/>
      <c r="P275" s="3"/>
      <c r="Q275" s="6"/>
      <c r="S275" s="13"/>
      <c r="T275" s="3"/>
      <c r="U275" s="6"/>
      <c r="W275" s="13"/>
      <c r="X275" s="3"/>
      <c r="Y275" s="6"/>
      <c r="AA275" s="13"/>
      <c r="AB275" s="3"/>
      <c r="AC275" s="6"/>
      <c r="AE275" s="13"/>
      <c r="AF275" s="3"/>
      <c r="AG275" s="6"/>
      <c r="AH275" s="14"/>
      <c r="AI275" s="14"/>
      <c r="AJ275" s="14"/>
    </row>
    <row r="276" spans="3:36" s="10" customFormat="1">
      <c r="C276" s="23"/>
      <c r="L276" s="13"/>
      <c r="M276" s="13"/>
      <c r="O276" s="13"/>
      <c r="P276" s="3"/>
      <c r="Q276" s="6"/>
      <c r="S276" s="13"/>
      <c r="T276" s="3"/>
      <c r="U276" s="6"/>
      <c r="W276" s="13"/>
      <c r="X276" s="3"/>
      <c r="Y276" s="6"/>
      <c r="AA276" s="13"/>
      <c r="AB276" s="3"/>
      <c r="AC276" s="6"/>
      <c r="AE276" s="13"/>
      <c r="AF276" s="3"/>
      <c r="AG276" s="6"/>
      <c r="AH276" s="14"/>
      <c r="AI276" s="14"/>
      <c r="AJ276" s="14"/>
    </row>
    <row r="277" spans="3:36" s="10" customFormat="1">
      <c r="C277" s="23"/>
      <c r="L277" s="13"/>
      <c r="M277" s="13"/>
      <c r="O277" s="13"/>
      <c r="P277" s="3"/>
      <c r="Q277" s="6"/>
      <c r="S277" s="13"/>
      <c r="T277" s="3"/>
      <c r="U277" s="6"/>
      <c r="W277" s="13"/>
      <c r="X277" s="3"/>
      <c r="Y277" s="6"/>
      <c r="AA277" s="13"/>
      <c r="AB277" s="3"/>
      <c r="AC277" s="6"/>
      <c r="AE277" s="13"/>
      <c r="AF277" s="3"/>
      <c r="AG277" s="6"/>
      <c r="AH277" s="14"/>
      <c r="AI277" s="14"/>
      <c r="AJ277" s="14"/>
    </row>
    <row r="278" spans="3:36" s="10" customFormat="1">
      <c r="C278" s="23"/>
      <c r="L278" s="13"/>
      <c r="M278" s="13"/>
      <c r="O278" s="13"/>
      <c r="P278" s="3"/>
      <c r="Q278" s="6"/>
      <c r="S278" s="13"/>
      <c r="T278" s="3"/>
      <c r="U278" s="6"/>
      <c r="W278" s="13"/>
      <c r="X278" s="3"/>
      <c r="Y278" s="6"/>
      <c r="AA278" s="13"/>
      <c r="AB278" s="3"/>
      <c r="AC278" s="6"/>
      <c r="AE278" s="13"/>
      <c r="AF278" s="3"/>
      <c r="AG278" s="6"/>
      <c r="AH278" s="14"/>
      <c r="AI278" s="14"/>
      <c r="AJ278" s="14"/>
    </row>
    <row r="279" spans="3:36" s="10" customFormat="1">
      <c r="C279" s="23"/>
      <c r="L279" s="13"/>
      <c r="M279" s="13"/>
      <c r="O279" s="13"/>
      <c r="P279" s="3"/>
      <c r="Q279" s="6"/>
      <c r="S279" s="13"/>
      <c r="T279" s="3"/>
      <c r="U279" s="6"/>
      <c r="W279" s="13"/>
      <c r="X279" s="3"/>
      <c r="Y279" s="6"/>
      <c r="AA279" s="13"/>
      <c r="AB279" s="3"/>
      <c r="AC279" s="6"/>
      <c r="AE279" s="13"/>
      <c r="AF279" s="3"/>
      <c r="AG279" s="6"/>
      <c r="AH279" s="14"/>
      <c r="AI279" s="14"/>
      <c r="AJ279" s="14"/>
    </row>
    <row r="280" spans="3:36" s="10" customFormat="1">
      <c r="C280" s="23"/>
      <c r="L280" s="13"/>
      <c r="M280" s="13"/>
      <c r="O280" s="13"/>
      <c r="P280" s="3"/>
      <c r="Q280" s="6"/>
      <c r="S280" s="13"/>
      <c r="T280" s="3"/>
      <c r="U280" s="6"/>
      <c r="W280" s="13"/>
      <c r="X280" s="3"/>
      <c r="Y280" s="6"/>
      <c r="AA280" s="13"/>
      <c r="AB280" s="3"/>
      <c r="AC280" s="6"/>
      <c r="AE280" s="13"/>
      <c r="AF280" s="3"/>
      <c r="AG280" s="6"/>
      <c r="AH280" s="14"/>
      <c r="AI280" s="14"/>
      <c r="AJ280" s="14"/>
    </row>
    <row r="281" spans="3:36" s="10" customFormat="1">
      <c r="C281" s="23"/>
      <c r="L281" s="13"/>
      <c r="M281" s="13"/>
      <c r="O281" s="13"/>
      <c r="P281" s="3"/>
      <c r="Q281" s="6"/>
      <c r="S281" s="13"/>
      <c r="T281" s="3"/>
      <c r="U281" s="6"/>
      <c r="W281" s="13"/>
      <c r="X281" s="3"/>
      <c r="Y281" s="6"/>
      <c r="AA281" s="13"/>
      <c r="AB281" s="3"/>
      <c r="AC281" s="6"/>
      <c r="AE281" s="13"/>
      <c r="AF281" s="3"/>
      <c r="AG281" s="6"/>
      <c r="AH281" s="14"/>
      <c r="AI281" s="14"/>
      <c r="AJ281" s="14"/>
    </row>
    <row r="282" spans="3:36" s="10" customFormat="1">
      <c r="C282" s="23"/>
      <c r="L282" s="13"/>
      <c r="M282" s="13"/>
      <c r="O282" s="13"/>
      <c r="P282" s="3"/>
      <c r="Q282" s="6"/>
      <c r="S282" s="13"/>
      <c r="T282" s="3"/>
      <c r="U282" s="6"/>
      <c r="W282" s="13"/>
      <c r="X282" s="3"/>
      <c r="Y282" s="6"/>
      <c r="AA282" s="13"/>
      <c r="AB282" s="3"/>
      <c r="AC282" s="6"/>
      <c r="AE282" s="13"/>
      <c r="AF282" s="3"/>
      <c r="AG282" s="6"/>
      <c r="AH282" s="14"/>
      <c r="AI282" s="14"/>
      <c r="AJ282" s="14"/>
    </row>
    <row r="283" spans="3:36" s="10" customFormat="1">
      <c r="C283" s="23"/>
      <c r="L283" s="13"/>
      <c r="M283" s="13"/>
      <c r="O283" s="13"/>
      <c r="P283" s="3"/>
      <c r="Q283" s="6"/>
      <c r="S283" s="13"/>
      <c r="T283" s="3"/>
      <c r="U283" s="6"/>
      <c r="W283" s="13"/>
      <c r="X283" s="3"/>
      <c r="Y283" s="6"/>
      <c r="AA283" s="13"/>
      <c r="AB283" s="3"/>
      <c r="AC283" s="6"/>
      <c r="AE283" s="13"/>
      <c r="AF283" s="3"/>
      <c r="AG283" s="6"/>
      <c r="AH283" s="14"/>
      <c r="AI283" s="14"/>
      <c r="AJ283" s="14"/>
    </row>
    <row r="284" spans="3:36" s="10" customFormat="1">
      <c r="C284" s="23"/>
      <c r="L284" s="13"/>
      <c r="M284" s="13"/>
      <c r="O284" s="13"/>
      <c r="P284" s="3"/>
      <c r="Q284" s="6"/>
      <c r="S284" s="13"/>
      <c r="T284" s="3"/>
      <c r="U284" s="6"/>
      <c r="W284" s="13"/>
      <c r="X284" s="3"/>
      <c r="Y284" s="6"/>
      <c r="AA284" s="13"/>
      <c r="AB284" s="3"/>
      <c r="AC284" s="6"/>
      <c r="AE284" s="13"/>
      <c r="AF284" s="3"/>
      <c r="AG284" s="6"/>
      <c r="AH284" s="14"/>
      <c r="AI284" s="14"/>
      <c r="AJ284" s="14"/>
    </row>
    <row r="285" spans="3:36" s="10" customFormat="1">
      <c r="C285" s="23"/>
      <c r="L285" s="13"/>
      <c r="M285" s="13"/>
      <c r="O285" s="13"/>
      <c r="P285" s="3"/>
      <c r="Q285" s="6"/>
      <c r="S285" s="13"/>
      <c r="T285" s="3"/>
      <c r="U285" s="6"/>
      <c r="W285" s="13"/>
      <c r="X285" s="3"/>
      <c r="Y285" s="6"/>
      <c r="AA285" s="13"/>
      <c r="AB285" s="3"/>
      <c r="AC285" s="6"/>
      <c r="AE285" s="13"/>
      <c r="AF285" s="3"/>
      <c r="AG285" s="6"/>
      <c r="AH285" s="14"/>
      <c r="AI285" s="14"/>
      <c r="AJ285" s="14"/>
    </row>
    <row r="286" spans="3:36" s="10" customFormat="1">
      <c r="C286" s="23"/>
      <c r="L286" s="13"/>
      <c r="M286" s="13"/>
      <c r="O286" s="13"/>
      <c r="P286" s="3"/>
      <c r="Q286" s="6"/>
      <c r="S286" s="13"/>
      <c r="T286" s="3"/>
      <c r="U286" s="6"/>
      <c r="W286" s="13"/>
      <c r="X286" s="3"/>
      <c r="Y286" s="6"/>
      <c r="AA286" s="13"/>
      <c r="AB286" s="3"/>
      <c r="AC286" s="6"/>
      <c r="AE286" s="13"/>
      <c r="AF286" s="3"/>
      <c r="AG286" s="6"/>
      <c r="AH286" s="14"/>
      <c r="AI286" s="14"/>
      <c r="AJ286" s="14"/>
    </row>
    <row r="287" spans="3:36" s="10" customFormat="1">
      <c r="C287" s="23"/>
      <c r="L287" s="13"/>
      <c r="M287" s="13"/>
      <c r="O287" s="13"/>
      <c r="P287" s="3"/>
      <c r="Q287" s="6"/>
      <c r="S287" s="13"/>
      <c r="T287" s="3"/>
      <c r="U287" s="6"/>
      <c r="W287" s="13"/>
      <c r="X287" s="3"/>
      <c r="Y287" s="6"/>
      <c r="AA287" s="13"/>
      <c r="AB287" s="3"/>
      <c r="AC287" s="6"/>
      <c r="AE287" s="13"/>
      <c r="AF287" s="3"/>
      <c r="AG287" s="6"/>
      <c r="AH287" s="14"/>
      <c r="AI287" s="14"/>
      <c r="AJ287" s="14"/>
    </row>
    <row r="288" spans="3:36" s="10" customFormat="1">
      <c r="C288" s="23"/>
      <c r="L288" s="13"/>
      <c r="M288" s="13"/>
      <c r="O288" s="13"/>
      <c r="P288" s="3"/>
      <c r="Q288" s="6"/>
      <c r="S288" s="13"/>
      <c r="T288" s="3"/>
      <c r="U288" s="6"/>
      <c r="W288" s="13"/>
      <c r="X288" s="3"/>
      <c r="Y288" s="6"/>
      <c r="AA288" s="13"/>
      <c r="AB288" s="3"/>
      <c r="AC288" s="6"/>
      <c r="AE288" s="13"/>
      <c r="AF288" s="3"/>
      <c r="AG288" s="6"/>
      <c r="AH288" s="14"/>
      <c r="AI288" s="14"/>
      <c r="AJ288" s="14"/>
    </row>
    <row r="289" spans="3:36" s="10" customFormat="1">
      <c r="C289" s="23"/>
      <c r="L289" s="13"/>
      <c r="M289" s="13"/>
      <c r="O289" s="13"/>
      <c r="P289" s="3"/>
      <c r="Q289" s="6"/>
      <c r="S289" s="13"/>
      <c r="T289" s="3"/>
      <c r="U289" s="6"/>
      <c r="W289" s="13"/>
      <c r="X289" s="3"/>
      <c r="Y289" s="6"/>
      <c r="AA289" s="13"/>
      <c r="AB289" s="3"/>
      <c r="AC289" s="6"/>
      <c r="AE289" s="13"/>
      <c r="AF289" s="3"/>
      <c r="AG289" s="6"/>
      <c r="AH289" s="14"/>
      <c r="AI289" s="14"/>
      <c r="AJ289" s="14"/>
    </row>
    <row r="290" spans="3:36" s="10" customFormat="1">
      <c r="C290" s="23"/>
      <c r="L290" s="13"/>
      <c r="M290" s="13"/>
      <c r="O290" s="13"/>
      <c r="P290" s="3"/>
      <c r="Q290" s="6"/>
      <c r="S290" s="13"/>
      <c r="T290" s="3"/>
      <c r="U290" s="6"/>
      <c r="W290" s="13"/>
      <c r="X290" s="3"/>
      <c r="Y290" s="6"/>
      <c r="AA290" s="13"/>
      <c r="AB290" s="3"/>
      <c r="AC290" s="6"/>
      <c r="AE290" s="13"/>
      <c r="AF290" s="3"/>
      <c r="AG290" s="6"/>
      <c r="AH290" s="14"/>
      <c r="AI290" s="14"/>
      <c r="AJ290" s="14"/>
    </row>
    <row r="291" spans="3:36" s="10" customFormat="1">
      <c r="C291" s="23"/>
      <c r="L291" s="13"/>
      <c r="M291" s="13"/>
      <c r="O291" s="13"/>
      <c r="P291" s="3"/>
      <c r="Q291" s="6"/>
      <c r="S291" s="13"/>
      <c r="T291" s="3"/>
      <c r="U291" s="6"/>
      <c r="W291" s="13"/>
      <c r="X291" s="3"/>
      <c r="Y291" s="6"/>
      <c r="AA291" s="13"/>
      <c r="AB291" s="3"/>
      <c r="AC291" s="6"/>
      <c r="AE291" s="13"/>
      <c r="AF291" s="3"/>
      <c r="AG291" s="6"/>
      <c r="AH291" s="14"/>
      <c r="AI291" s="14"/>
      <c r="AJ291" s="14"/>
    </row>
    <row r="292" spans="3:36" s="10" customFormat="1">
      <c r="C292" s="23"/>
      <c r="L292" s="13"/>
      <c r="M292" s="13"/>
      <c r="O292" s="13"/>
      <c r="P292" s="3"/>
      <c r="Q292" s="6"/>
      <c r="S292" s="13"/>
      <c r="T292" s="3"/>
      <c r="U292" s="6"/>
      <c r="W292" s="13"/>
      <c r="X292" s="3"/>
      <c r="Y292" s="6"/>
      <c r="AA292" s="13"/>
      <c r="AB292" s="3"/>
      <c r="AC292" s="6"/>
      <c r="AE292" s="13"/>
      <c r="AF292" s="3"/>
      <c r="AG292" s="6"/>
      <c r="AH292" s="14"/>
      <c r="AI292" s="14"/>
      <c r="AJ292" s="14"/>
    </row>
    <row r="293" spans="3:36" s="10" customFormat="1">
      <c r="C293" s="23"/>
      <c r="L293" s="13"/>
      <c r="M293" s="13"/>
      <c r="O293" s="13"/>
      <c r="P293" s="3"/>
      <c r="Q293" s="6"/>
      <c r="S293" s="13"/>
      <c r="T293" s="3"/>
      <c r="U293" s="6"/>
      <c r="W293" s="13"/>
      <c r="X293" s="3"/>
      <c r="Y293" s="6"/>
      <c r="AA293" s="13"/>
      <c r="AB293" s="3"/>
      <c r="AC293" s="6"/>
      <c r="AE293" s="13"/>
      <c r="AF293" s="3"/>
      <c r="AG293" s="6"/>
      <c r="AH293" s="14"/>
      <c r="AI293" s="14"/>
      <c r="AJ293" s="14"/>
    </row>
    <row r="294" spans="3:36" s="10" customFormat="1">
      <c r="C294" s="23"/>
      <c r="L294" s="13"/>
      <c r="M294" s="13"/>
      <c r="O294" s="13"/>
      <c r="P294" s="3"/>
      <c r="Q294" s="6"/>
      <c r="S294" s="13"/>
      <c r="T294" s="3"/>
      <c r="U294" s="6"/>
      <c r="W294" s="13"/>
      <c r="X294" s="3"/>
      <c r="Y294" s="6"/>
      <c r="AA294" s="13"/>
      <c r="AB294" s="3"/>
      <c r="AC294" s="6"/>
      <c r="AE294" s="13"/>
      <c r="AF294" s="3"/>
      <c r="AG294" s="6"/>
      <c r="AH294" s="14"/>
      <c r="AI294" s="14"/>
      <c r="AJ294" s="14"/>
    </row>
    <row r="295" spans="3:36" s="10" customFormat="1">
      <c r="C295" s="23"/>
      <c r="L295" s="13"/>
      <c r="M295" s="13"/>
      <c r="O295" s="13"/>
      <c r="P295" s="3"/>
      <c r="Q295" s="6"/>
      <c r="S295" s="13"/>
      <c r="T295" s="3"/>
      <c r="U295" s="6"/>
      <c r="W295" s="13"/>
      <c r="X295" s="3"/>
      <c r="Y295" s="6"/>
      <c r="AA295" s="13"/>
      <c r="AB295" s="3"/>
      <c r="AC295" s="6"/>
      <c r="AE295" s="13"/>
      <c r="AF295" s="3"/>
      <c r="AG295" s="6"/>
      <c r="AH295" s="14"/>
      <c r="AI295" s="14"/>
      <c r="AJ295" s="14"/>
    </row>
    <row r="296" spans="3:36" s="10" customFormat="1">
      <c r="C296" s="23"/>
      <c r="L296" s="13"/>
      <c r="M296" s="13"/>
      <c r="O296" s="13"/>
      <c r="P296" s="3"/>
      <c r="Q296" s="6"/>
      <c r="S296" s="13"/>
      <c r="T296" s="3"/>
      <c r="U296" s="6"/>
      <c r="W296" s="13"/>
      <c r="X296" s="3"/>
      <c r="Y296" s="6"/>
      <c r="AA296" s="13"/>
      <c r="AB296" s="3"/>
      <c r="AC296" s="6"/>
      <c r="AE296" s="13"/>
      <c r="AF296" s="3"/>
      <c r="AG296" s="6"/>
      <c r="AH296" s="14"/>
      <c r="AI296" s="14"/>
      <c r="AJ296" s="14"/>
    </row>
    <row r="297" spans="3:36" s="10" customFormat="1">
      <c r="C297" s="23"/>
      <c r="L297" s="13"/>
      <c r="M297" s="13"/>
      <c r="O297" s="13"/>
      <c r="P297" s="3"/>
      <c r="Q297" s="6"/>
      <c r="S297" s="13"/>
      <c r="T297" s="3"/>
      <c r="U297" s="6"/>
      <c r="W297" s="13"/>
      <c r="X297" s="3"/>
      <c r="Y297" s="6"/>
      <c r="AA297" s="13"/>
      <c r="AB297" s="3"/>
      <c r="AC297" s="6"/>
      <c r="AE297" s="13"/>
      <c r="AF297" s="3"/>
      <c r="AG297" s="6"/>
      <c r="AH297" s="14"/>
      <c r="AI297" s="14"/>
      <c r="AJ297" s="14"/>
    </row>
    <row r="298" spans="3:36" s="10" customFormat="1">
      <c r="C298" s="23"/>
      <c r="L298" s="13"/>
      <c r="M298" s="13"/>
      <c r="O298" s="13"/>
      <c r="P298" s="3"/>
      <c r="Q298" s="6"/>
      <c r="S298" s="13"/>
      <c r="T298" s="3"/>
      <c r="U298" s="6"/>
      <c r="W298" s="13"/>
      <c r="X298" s="3"/>
      <c r="Y298" s="6"/>
      <c r="AA298" s="13"/>
      <c r="AB298" s="3"/>
      <c r="AC298" s="6"/>
      <c r="AE298" s="13"/>
      <c r="AF298" s="3"/>
      <c r="AG298" s="6"/>
      <c r="AH298" s="14"/>
      <c r="AI298" s="14"/>
      <c r="AJ298" s="14"/>
    </row>
    <row r="299" spans="3:36" s="10" customFormat="1">
      <c r="C299" s="23"/>
      <c r="L299" s="13"/>
      <c r="M299" s="13"/>
      <c r="O299" s="13"/>
      <c r="P299" s="3"/>
      <c r="Q299" s="6"/>
      <c r="S299" s="13"/>
      <c r="T299" s="3"/>
      <c r="U299" s="6"/>
      <c r="W299" s="13"/>
      <c r="X299" s="3"/>
      <c r="Y299" s="6"/>
      <c r="AA299" s="13"/>
      <c r="AB299" s="3"/>
      <c r="AC299" s="6"/>
      <c r="AE299" s="13"/>
      <c r="AF299" s="3"/>
      <c r="AG299" s="6"/>
      <c r="AH299" s="14"/>
      <c r="AI299" s="14"/>
      <c r="AJ299" s="14"/>
    </row>
    <row r="300" spans="3:36" s="10" customFormat="1">
      <c r="C300" s="23"/>
      <c r="L300" s="13"/>
      <c r="M300" s="13"/>
      <c r="O300" s="13"/>
      <c r="P300" s="3"/>
      <c r="Q300" s="6"/>
      <c r="S300" s="13"/>
      <c r="T300" s="3"/>
      <c r="U300" s="6"/>
      <c r="W300" s="13"/>
      <c r="X300" s="3"/>
      <c r="Y300" s="6"/>
      <c r="AA300" s="13"/>
      <c r="AB300" s="3"/>
      <c r="AC300" s="6"/>
      <c r="AE300" s="13"/>
      <c r="AF300" s="3"/>
      <c r="AG300" s="6"/>
      <c r="AH300" s="14"/>
      <c r="AI300" s="14"/>
      <c r="AJ300" s="14"/>
    </row>
    <row r="301" spans="3:36" s="10" customFormat="1">
      <c r="C301" s="23"/>
      <c r="L301" s="13"/>
      <c r="M301" s="13"/>
      <c r="O301" s="13"/>
      <c r="P301" s="3"/>
      <c r="Q301" s="6"/>
      <c r="S301" s="13"/>
      <c r="T301" s="3"/>
      <c r="U301" s="6"/>
      <c r="W301" s="13"/>
      <c r="X301" s="3"/>
      <c r="Y301" s="6"/>
      <c r="AA301" s="13"/>
      <c r="AB301" s="3"/>
      <c r="AC301" s="6"/>
      <c r="AE301" s="13"/>
      <c r="AF301" s="3"/>
      <c r="AG301" s="6"/>
      <c r="AH301" s="14"/>
      <c r="AI301" s="14"/>
      <c r="AJ301" s="14"/>
    </row>
    <row r="302" spans="3:36" s="10" customFormat="1">
      <c r="C302" s="23"/>
      <c r="L302" s="13"/>
      <c r="M302" s="13"/>
      <c r="O302" s="13"/>
      <c r="P302" s="3"/>
      <c r="Q302" s="6"/>
      <c r="S302" s="13"/>
      <c r="T302" s="3"/>
      <c r="U302" s="6"/>
      <c r="W302" s="13"/>
      <c r="X302" s="3"/>
      <c r="Y302" s="6"/>
      <c r="AA302" s="13"/>
      <c r="AB302" s="3"/>
      <c r="AC302" s="6"/>
      <c r="AE302" s="13"/>
      <c r="AF302" s="3"/>
      <c r="AG302" s="6"/>
      <c r="AH302" s="14"/>
      <c r="AI302" s="14"/>
      <c r="AJ302" s="14"/>
    </row>
    <row r="303" spans="3:36" s="10" customFormat="1">
      <c r="C303" s="23"/>
      <c r="L303" s="13"/>
      <c r="M303" s="13"/>
      <c r="O303" s="13"/>
      <c r="P303" s="3"/>
      <c r="Q303" s="6"/>
      <c r="S303" s="13"/>
      <c r="T303" s="3"/>
      <c r="U303" s="6"/>
      <c r="W303" s="13"/>
      <c r="X303" s="3"/>
      <c r="Y303" s="6"/>
      <c r="AA303" s="13"/>
      <c r="AB303" s="3"/>
      <c r="AC303" s="6"/>
      <c r="AE303" s="13"/>
      <c r="AF303" s="3"/>
      <c r="AG303" s="6"/>
      <c r="AH303" s="14"/>
      <c r="AI303" s="14"/>
      <c r="AJ303" s="14"/>
    </row>
    <row r="304" spans="3:36" s="10" customFormat="1">
      <c r="C304" s="23"/>
      <c r="L304" s="13"/>
      <c r="M304" s="13"/>
      <c r="O304" s="13"/>
      <c r="P304" s="3"/>
      <c r="Q304" s="6"/>
      <c r="S304" s="13"/>
      <c r="T304" s="3"/>
      <c r="U304" s="6"/>
      <c r="W304" s="13"/>
      <c r="X304" s="3"/>
      <c r="Y304" s="6"/>
      <c r="AA304" s="13"/>
      <c r="AB304" s="3"/>
      <c r="AC304" s="6"/>
      <c r="AE304" s="13"/>
      <c r="AF304" s="3"/>
      <c r="AG304" s="6"/>
      <c r="AH304" s="14"/>
      <c r="AI304" s="14"/>
      <c r="AJ304" s="14"/>
    </row>
    <row r="305" spans="3:36" s="10" customFormat="1">
      <c r="C305" s="23"/>
      <c r="L305" s="13"/>
      <c r="M305" s="13"/>
      <c r="O305" s="13"/>
      <c r="P305" s="3"/>
      <c r="Q305" s="6"/>
      <c r="S305" s="13"/>
      <c r="T305" s="3"/>
      <c r="U305" s="6"/>
      <c r="W305" s="13"/>
      <c r="X305" s="3"/>
      <c r="Y305" s="6"/>
      <c r="AA305" s="13"/>
      <c r="AB305" s="3"/>
      <c r="AC305" s="6"/>
      <c r="AE305" s="13"/>
      <c r="AF305" s="3"/>
      <c r="AG305" s="6"/>
      <c r="AH305" s="14"/>
      <c r="AI305" s="14"/>
      <c r="AJ305" s="14"/>
    </row>
    <row r="306" spans="3:36" s="10" customFormat="1">
      <c r="C306" s="23"/>
      <c r="L306" s="13"/>
      <c r="M306" s="13"/>
      <c r="O306" s="13"/>
      <c r="P306" s="3"/>
      <c r="Q306" s="6"/>
      <c r="S306" s="13"/>
      <c r="T306" s="3"/>
      <c r="U306" s="6"/>
      <c r="W306" s="13"/>
      <c r="X306" s="3"/>
      <c r="Y306" s="6"/>
      <c r="AA306" s="13"/>
      <c r="AB306" s="3"/>
      <c r="AC306" s="6"/>
      <c r="AE306" s="13"/>
      <c r="AF306" s="3"/>
      <c r="AG306" s="6"/>
      <c r="AH306" s="14"/>
      <c r="AI306" s="14"/>
      <c r="AJ306" s="14"/>
    </row>
    <row r="307" spans="3:36" s="10" customFormat="1">
      <c r="C307" s="23"/>
      <c r="L307" s="13"/>
      <c r="M307" s="13"/>
      <c r="O307" s="13"/>
      <c r="P307" s="3"/>
      <c r="Q307" s="6"/>
      <c r="S307" s="13"/>
      <c r="T307" s="3"/>
      <c r="U307" s="6"/>
      <c r="W307" s="13"/>
      <c r="X307" s="3"/>
      <c r="Y307" s="6"/>
      <c r="AA307" s="13"/>
      <c r="AB307" s="3"/>
      <c r="AC307" s="6"/>
      <c r="AE307" s="13"/>
      <c r="AF307" s="3"/>
      <c r="AG307" s="6"/>
      <c r="AH307" s="14"/>
      <c r="AI307" s="14"/>
      <c r="AJ307" s="14"/>
    </row>
    <row r="308" spans="3:36" s="10" customFormat="1">
      <c r="C308" s="23"/>
      <c r="L308" s="13"/>
      <c r="M308" s="13"/>
      <c r="O308" s="13"/>
      <c r="P308" s="3"/>
      <c r="Q308" s="6"/>
      <c r="S308" s="13"/>
      <c r="T308" s="3"/>
      <c r="U308" s="6"/>
      <c r="W308" s="13"/>
      <c r="X308" s="3"/>
      <c r="Y308" s="6"/>
      <c r="AA308" s="13"/>
      <c r="AB308" s="3"/>
      <c r="AC308" s="6"/>
      <c r="AE308" s="13"/>
      <c r="AF308" s="3"/>
      <c r="AG308" s="6"/>
      <c r="AH308" s="14"/>
      <c r="AI308" s="14"/>
      <c r="AJ308" s="14"/>
    </row>
    <row r="309" spans="3:36" s="10" customFormat="1">
      <c r="C309" s="23"/>
      <c r="L309" s="13"/>
      <c r="M309" s="13"/>
      <c r="O309" s="13"/>
      <c r="P309" s="3"/>
      <c r="Q309" s="6"/>
      <c r="S309" s="13"/>
      <c r="T309" s="3"/>
      <c r="U309" s="6"/>
      <c r="W309" s="13"/>
      <c r="X309" s="3"/>
      <c r="Y309" s="6"/>
      <c r="AA309" s="13"/>
      <c r="AB309" s="3"/>
      <c r="AC309" s="6"/>
      <c r="AE309" s="13"/>
      <c r="AF309" s="3"/>
      <c r="AG309" s="6"/>
      <c r="AH309" s="14"/>
      <c r="AI309" s="14"/>
      <c r="AJ309" s="14"/>
    </row>
  </sheetData>
  <sheetProtection formatCells="0" formatColumns="0" formatRows="0"/>
  <autoFilter ref="A8:AL87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24">
    <mergeCell ref="AL8:AL10"/>
    <mergeCell ref="J8:AK8"/>
    <mergeCell ref="AK9:AK10"/>
    <mergeCell ref="R9:T9"/>
    <mergeCell ref="V9:X9"/>
    <mergeCell ref="Z9:AB9"/>
    <mergeCell ref="N9:P9"/>
    <mergeCell ref="J9:J10"/>
    <mergeCell ref="L9:L10"/>
    <mergeCell ref="AD9:AF9"/>
    <mergeCell ref="A1:I1"/>
    <mergeCell ref="A6:AL6"/>
    <mergeCell ref="A4:AL4"/>
    <mergeCell ref="A5:AL5"/>
    <mergeCell ref="A2:AL2"/>
    <mergeCell ref="A8:A10"/>
    <mergeCell ref="B8:B10"/>
    <mergeCell ref="C8:C10"/>
    <mergeCell ref="H8:H10"/>
    <mergeCell ref="I8:I10"/>
    <mergeCell ref="G8:G10"/>
    <mergeCell ref="D8:D10"/>
    <mergeCell ref="E8:E10"/>
    <mergeCell ref="F8:F10"/>
  </mergeCells>
  <conditionalFormatting sqref="AJ11:AJ14 AJ17:AJ19 AJ43:AJ44 AJ48:AJ54 AJ65:AJ68 AJ79 AJ81 AJ84 AJ21:AJ37">
    <cfRule type="expression" dxfId="7" priority="15">
      <formula>"&gt;40"</formula>
    </cfRule>
  </conditionalFormatting>
  <conditionalFormatting sqref="AJ11 AJ21:AJ37">
    <cfRule type="cellIs" dxfId="6" priority="14" operator="greaterThan">
      <formula>40</formula>
    </cfRule>
  </conditionalFormatting>
  <conditionalFormatting sqref="AJ12:AJ14 AJ17:AJ19 AJ43:AJ44 AJ48:AJ54 AJ65:AJ68 AJ79 AJ81 AJ84">
    <cfRule type="cellIs" dxfId="5" priority="13" operator="greaterThan">
      <formula>40</formula>
    </cfRule>
  </conditionalFormatting>
  <conditionalFormatting sqref="Q11:Q68 Q70:Q88">
    <cfRule type="cellIs" dxfId="4" priority="9" operator="greaterThan">
      <formula>$P$7</formula>
    </cfRule>
  </conditionalFormatting>
  <conditionalFormatting sqref="U11:U68 U70:U88">
    <cfRule type="cellIs" dxfId="3" priority="4" operator="greaterThan">
      <formula>$T$7</formula>
    </cfRule>
  </conditionalFormatting>
  <conditionalFormatting sqref="Y11:Y68 Y70:Y88">
    <cfRule type="cellIs" dxfId="2" priority="3" operator="greaterThan">
      <formula>$X$7</formula>
    </cfRule>
  </conditionalFormatting>
  <conditionalFormatting sqref="AC11:AC68 AC70:AC88">
    <cfRule type="cellIs" dxfId="1" priority="2" operator="greaterThan">
      <formula>$AB$7</formula>
    </cfRule>
  </conditionalFormatting>
  <conditionalFormatting sqref="AG11:AG68 AG70:AG88">
    <cfRule type="cellIs" dxfId="0" priority="1" operator="greaterThan">
      <formula>$AF$7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r:id="rId2"/>
  <headerFooter>
    <oddHeader>&amp;LZałącznik nr 1 do Uchwały                       Zarząd Zarządu Województwa Zachodniopomorskiego z dnia</oddHead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Igor Tamborski</cp:lastModifiedBy>
  <cp:lastPrinted>2020-10-23T12:14:37Z</cp:lastPrinted>
  <dcterms:created xsi:type="dcterms:W3CDTF">2016-10-05T18:16:11Z</dcterms:created>
  <dcterms:modified xsi:type="dcterms:W3CDTF">2020-11-30T08:44:38Z</dcterms:modified>
</cp:coreProperties>
</file>