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360" yWindow="240" windowWidth="11295" windowHeight="5400"/>
  </bookViews>
  <sheets>
    <sheet name="PKP" sheetId="3" r:id="rId1"/>
  </sheets>
  <definedNames>
    <definedName name="_xlnm.Print_Area" localSheetId="0">PKP!$A$1:$AS$17</definedName>
  </definedNames>
  <calcPr calcId="145621"/>
</workbook>
</file>

<file path=xl/calcChain.xml><?xml version="1.0" encoding="utf-8"?>
<calcChain xmlns="http://schemas.openxmlformats.org/spreadsheetml/2006/main">
  <c r="R13" i="3" l="1"/>
  <c r="Q13" i="3"/>
  <c r="P13" i="3"/>
  <c r="M13" i="3"/>
  <c r="AL12" i="3"/>
  <c r="AJ12" i="3"/>
  <c r="AH12" i="3"/>
  <c r="AB12" i="3"/>
  <c r="Z12" i="3"/>
  <c r="X12" i="3"/>
  <c r="U12" i="3"/>
  <c r="O12" i="3"/>
  <c r="AD12" i="3" s="1"/>
  <c r="AL11" i="3"/>
  <c r="AJ11" i="3"/>
  <c r="AH11" i="3"/>
  <c r="AB11" i="3"/>
  <c r="Z11" i="3"/>
  <c r="X11" i="3"/>
  <c r="U11" i="3"/>
  <c r="O11" i="3"/>
  <c r="AD11" i="3" s="1"/>
  <c r="AF11" i="3" l="1"/>
  <c r="V11" i="3"/>
  <c r="AM11" i="3" s="1"/>
  <c r="V12" i="3"/>
  <c r="O13" i="3"/>
  <c r="AF12" i="3"/>
  <c r="AM12" i="3" l="1"/>
  <c r="AN12" i="3" s="1"/>
  <c r="AO12" i="3" s="1"/>
  <c r="AN11" i="3"/>
  <c r="AN13" i="3" s="1"/>
  <c r="AM13" i="3" l="1"/>
  <c r="AQ12" i="3"/>
  <c r="AQ13" i="3" s="1"/>
  <c r="AO11" i="3"/>
  <c r="AO13" i="3" s="1"/>
  <c r="AR12" i="3" l="1"/>
  <c r="AS12" i="3"/>
  <c r="AR13" i="3"/>
  <c r="E3" i="3" s="1"/>
  <c r="E2" i="3"/>
  <c r="AS13" i="3" l="1"/>
  <c r="E4" i="3" s="1"/>
</calcChain>
</file>

<file path=xl/sharedStrings.xml><?xml version="1.0" encoding="utf-8"?>
<sst xmlns="http://schemas.openxmlformats.org/spreadsheetml/2006/main" count="90" uniqueCount="77">
  <si>
    <t>RAZEM</t>
  </si>
  <si>
    <t>Cena jednostkowa netto energii elektrycznej w zł/ kWh</t>
  </si>
  <si>
    <t>Cena oferty netto ogółem</t>
  </si>
  <si>
    <t>VAT</t>
  </si>
  <si>
    <t>Cena oferty brutto ogółem</t>
  </si>
  <si>
    <t>W powyżej zaznaczonej komórce żółtym kolorem należy wpisać cenę jednostkową za 1 kWh zachowując format ceny</t>
  </si>
  <si>
    <t>Lp.</t>
  </si>
  <si>
    <t>ID</t>
  </si>
  <si>
    <t>Nazwa klienta</t>
  </si>
  <si>
    <t>Adres do korespondencji</t>
  </si>
  <si>
    <t>NumerPPE</t>
  </si>
  <si>
    <t>Nazwa PPE</t>
  </si>
  <si>
    <t>Kod pocztowy (adres PPE)</t>
  </si>
  <si>
    <t>Poczta (adres PPE)</t>
  </si>
  <si>
    <t>Miejscowość (adres PPE)</t>
  </si>
  <si>
    <t>Ulica (adres PPE)</t>
  </si>
  <si>
    <t>Numer domu (adres PPE)</t>
  </si>
  <si>
    <t>Numer lokalu (adres PPE)</t>
  </si>
  <si>
    <t>Moc</t>
  </si>
  <si>
    <t>Grupa taryfowa</t>
  </si>
  <si>
    <t>Szacunkowe zapotrzebowanie roczne [kWh]</t>
  </si>
  <si>
    <t>Ilość ppe</t>
  </si>
  <si>
    <t>Ilość miesięcy</t>
  </si>
  <si>
    <t>Cena energii elektrycznej w zł/kWh</t>
  </si>
  <si>
    <t>Koszt energii elektrycznej</t>
  </si>
  <si>
    <t>Cena jednostkowa opłaty abonamentowej [zł/mc]</t>
  </si>
  <si>
    <t>Koszt opłaty abonamentowej</t>
  </si>
  <si>
    <t>Cena jednostkowa opłaty przejściowej [zł/kW/mc]</t>
  </si>
  <si>
    <t>Koszt opłaty przejściowej</t>
  </si>
  <si>
    <t>Cena jednostkowa składnika stałego stawki sieciowej [zł/kW/mc]</t>
  </si>
  <si>
    <t>Koszt składnika stałego stawki sieciowej</t>
  </si>
  <si>
    <t>Cena jednostkowa opłaty OZE [zł/MWh]</t>
  </si>
  <si>
    <t>Koszt oplaty OZE</t>
  </si>
  <si>
    <t>Cena jednostkowa stawki opłaty jakościowej [zł/kWh]</t>
  </si>
  <si>
    <t>Koszt stawki opłaty jakościowej</t>
  </si>
  <si>
    <t>Cena jednostkowa składnika zmiennego stawki sieciowej w s1 [zł/kWh]</t>
  </si>
  <si>
    <t>Koszt składnika zmiennego stawki sieciowej w s1</t>
  </si>
  <si>
    <t>Cena jednostkowa składnika zmiennego stawki sieciowej w s2 [zł/kWh]</t>
  </si>
  <si>
    <t xml:space="preserve">Koszt składnika zmiennego stawki sieciowej w s2 </t>
  </si>
  <si>
    <t>Cena jednostkowa składnika zmiennego stawki sieciowej w s3 [zł/kWh]</t>
  </si>
  <si>
    <t>Koszt składnika zmiennego stawki sieciowej w s3</t>
  </si>
  <si>
    <t>Koszt oferty netto</t>
  </si>
  <si>
    <t>Koszt oferty brutto</t>
  </si>
  <si>
    <t>strefa I</t>
  </si>
  <si>
    <t>strefa II</t>
  </si>
  <si>
    <t>strefa III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</si>
  <si>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</si>
  <si>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</si>
  <si>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</si>
  <si>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</si>
  <si>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</si>
  <si>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</si>
  <si>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</si>
  <si>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</si>
  <si>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</si>
  <si>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</si>
  <si>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</si>
  <si>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M</t>
  </si>
  <si>
    <t>N</t>
  </si>
  <si>
    <t>O</t>
  </si>
  <si>
    <t>P</t>
  </si>
  <si>
    <t>R</t>
  </si>
  <si>
    <t>S</t>
  </si>
  <si>
    <t>Województwo Zachodniopomorskie
ul. Korsarzy 34
70-540 Szczecin
NIP: 851-28-71-498</t>
  </si>
  <si>
    <t>Województwo Zachodniopomorskie
ul. Korsarzy 34
70-540 Szczecin</t>
  </si>
  <si>
    <t>Szczecin</t>
  </si>
  <si>
    <t>C21</t>
  </si>
  <si>
    <t>Szacunkowe zapotrzebowanie w okresie obowiązywania umowy [kWh]</t>
  </si>
  <si>
    <t>PPE_PL_PKPE_3262000870_05</t>
  </si>
  <si>
    <t>Budynek Biurowy - I</t>
  </si>
  <si>
    <t>70-203</t>
  </si>
  <si>
    <t>ul. Wyszyńskiego</t>
  </si>
  <si>
    <t>PPE_PL_PKPE_3262000882_08</t>
  </si>
  <si>
    <t>Budynek Biurowy - II</t>
  </si>
  <si>
    <r>
      <rPr>
        <b/>
        <sz val="9"/>
        <rFont val="Arial"/>
        <family val="2"/>
        <charset val="238"/>
      </rPr>
      <t xml:space="preserve">Załącznik nr 2c Arkusz kalkulacyjny oferty </t>
    </r>
    <r>
      <rPr>
        <sz val="9"/>
        <rFont val="Arial"/>
        <family val="2"/>
        <charset val="238"/>
      </rPr>
      <t>-  zadanie 3„Zakup i dystrybucja energii elektrycznej na potrzeby obiektów jednostek organizacyjnych  Województwa Zachodniopomorskiego (usługa kompleksowa) – obszar dystrybucji PKP Energetyka SA”</t>
    </r>
  </si>
  <si>
    <t xml:space="preserve">................................................................................
Data i podpis upoważnionego przedstawiciela Wykonawcy
</t>
  </si>
  <si>
    <t xml:space="preserve">…………………………………….
pieczęć Wykonawcy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</si>
</sst>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zł&quot;_-;\-* #,##0.00\ &quot;zł&quot;_-;_-* &quot;-&quot;??\ &quot;zł&quot;_-;_-@_-"/>
    <numFmt numFmtId="164" formatCode="#,##0.0000\ &quot;zł&quot;"/>
    <numFmt numFmtId="165" formatCode="_-* #,##0.0000\ &quot;zł&quot;_-;\-* #,##0.0000\ &quot;zł&quot;_-;_-* &quot;-&quot;????\ &quot;zł&quot;_-;_-@_-"/>
    <numFmt numFmtId="166" formatCode="#,##0.00000\ &quot;zł&quot;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color rgb="FFFF0000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10"/>
      <name val="MS Sans Serif"/>
      <family val="2"/>
      <charset val="238"/>
    </font>
    <font>
      <b/>
      <sz val="9"/>
      <color theme="0"/>
      <name val="Arial"/>
      <family val="2"/>
      <charset val="238"/>
    </font>
    <font>
      <sz val="10"/>
      <name val="Arial CE"/>
      <charset val="238"/>
    </font>
    <font>
      <b/>
      <sz val="8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5" fillId="0" borderId="0"/>
    <xf numFmtId="0" fontId="1" fillId="0" borderId="0"/>
    <xf numFmtId="0" fontId="7" fillId="0" borderId="0"/>
    <xf numFmtId="0" fontId="1" fillId="0" borderId="0"/>
  </cellStyleXfs>
  <cellXfs count="76">
    <xf numFmtId="0" fontId="0" fillId="0" borderId="0" xfId="0"/>
    <xf numFmtId="0" fontId="2" fillId="0" borderId="0" xfId="0" applyFont="1"/>
    <xf numFmtId="0" fontId="3" fillId="0" borderId="1" xfId="0" applyFont="1" applyFill="1" applyBorder="1" applyAlignment="1">
      <alignment vertical="center" wrapText="1"/>
    </xf>
    <xf numFmtId="44" fontId="3" fillId="0" borderId="1" xfId="0" applyNumberFormat="1" applyFont="1" applyFill="1" applyBorder="1"/>
    <xf numFmtId="0" fontId="4" fillId="0" borderId="4" xfId="0" applyFont="1" applyBorder="1" applyAlignment="1"/>
    <xf numFmtId="0" fontId="3" fillId="0" borderId="0" xfId="0" applyFont="1"/>
    <xf numFmtId="1" fontId="4" fillId="3" borderId="1" xfId="1" applyNumberFormat="1" applyFont="1" applyFill="1" applyBorder="1" applyAlignment="1" applyProtection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44" fontId="4" fillId="4" borderId="5" xfId="0" applyNumberFormat="1" applyFont="1" applyFill="1" applyBorder="1" applyAlignment="1">
      <alignment horizontal="center" vertical="center" wrapText="1"/>
    </xf>
    <xf numFmtId="44" fontId="6" fillId="4" borderId="5" xfId="0" applyNumberFormat="1" applyFont="1" applyFill="1" applyBorder="1" applyAlignment="1">
      <alignment horizontal="center" vertical="center" wrapText="1"/>
    </xf>
    <xf numFmtId="165" fontId="6" fillId="4" borderId="5" xfId="0" applyNumberFormat="1" applyFont="1" applyFill="1" applyBorder="1" applyAlignment="1">
      <alignment horizontal="center" vertical="center" wrapText="1"/>
    </xf>
    <xf numFmtId="44" fontId="4" fillId="0" borderId="24" xfId="0" applyNumberFormat="1" applyFont="1" applyBorder="1" applyAlignment="1">
      <alignment horizontal="center" vertical="center"/>
    </xf>
    <xf numFmtId="44" fontId="4" fillId="0" borderId="26" xfId="0" applyNumberFormat="1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32" xfId="0" applyFont="1" applyBorder="1" applyAlignment="1">
      <alignment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0" borderId="22" xfId="0" applyFont="1" applyBorder="1"/>
    <xf numFmtId="0" fontId="3" fillId="0" borderId="24" xfId="0" applyFont="1" applyBorder="1"/>
    <xf numFmtId="44" fontId="3" fillId="0" borderId="24" xfId="0" applyNumberFormat="1" applyFont="1" applyBorder="1"/>
    <xf numFmtId="0" fontId="3" fillId="0" borderId="23" xfId="0" applyFont="1" applyBorder="1"/>
    <xf numFmtId="44" fontId="3" fillId="0" borderId="25" xfId="0" applyNumberFormat="1" applyFont="1" applyBorder="1"/>
    <xf numFmtId="0" fontId="4" fillId="0" borderId="32" xfId="0" applyFont="1" applyBorder="1" applyAlignment="1">
      <alignment vertical="center" wrapText="1"/>
    </xf>
    <xf numFmtId="0" fontId="4" fillId="0" borderId="32" xfId="0" applyFont="1" applyBorder="1" applyAlignment="1">
      <alignment horizontal="center" vertical="center" wrapText="1"/>
    </xf>
    <xf numFmtId="166" fontId="3" fillId="2" borderId="1" xfId="0" applyNumberFormat="1" applyFont="1" applyFill="1" applyBorder="1" applyAlignment="1">
      <alignment horizontal="right" vertical="center"/>
    </xf>
    <xf numFmtId="0" fontId="3" fillId="5" borderId="13" xfId="0" applyFont="1" applyFill="1" applyBorder="1" applyAlignment="1">
      <alignment horizontal="center" vertical="center"/>
    </xf>
    <xf numFmtId="0" fontId="3" fillId="5" borderId="14" xfId="0" applyFont="1" applyFill="1" applyBorder="1" applyAlignment="1">
      <alignment horizontal="center" vertical="center"/>
    </xf>
    <xf numFmtId="0" fontId="3" fillId="5" borderId="15" xfId="0" applyFont="1" applyFill="1" applyBorder="1" applyAlignment="1">
      <alignment vertical="center" wrapText="1"/>
    </xf>
    <xf numFmtId="0" fontId="3" fillId="5" borderId="15" xfId="0" applyFont="1" applyFill="1" applyBorder="1" applyAlignment="1">
      <alignment horizontal="center" vertical="center" wrapText="1"/>
    </xf>
    <xf numFmtId="0" fontId="3" fillId="5" borderId="15" xfId="0" quotePrefix="1" applyFont="1" applyFill="1" applyBorder="1" applyAlignment="1">
      <alignment horizontal="center" vertical="center"/>
    </xf>
    <xf numFmtId="1" fontId="3" fillId="5" borderId="15" xfId="0" applyNumberFormat="1" applyFont="1" applyFill="1" applyBorder="1" applyAlignment="1">
      <alignment horizontal="center" vertical="center"/>
    </xf>
    <xf numFmtId="0" fontId="3" fillId="5" borderId="15" xfId="0" applyFont="1" applyFill="1" applyBorder="1" applyAlignment="1">
      <alignment horizontal="center" vertical="center"/>
    </xf>
    <xf numFmtId="44" fontId="3" fillId="5" borderId="15" xfId="0" applyNumberFormat="1" applyFont="1" applyFill="1" applyBorder="1" applyAlignment="1">
      <alignment horizontal="center" vertical="center"/>
    </xf>
    <xf numFmtId="165" fontId="3" fillId="5" borderId="27" xfId="0" applyNumberFormat="1" applyFont="1" applyFill="1" applyBorder="1" applyAlignment="1">
      <alignment horizontal="center" vertical="center"/>
    </xf>
    <xf numFmtId="44" fontId="3" fillId="5" borderId="15" xfId="0" applyNumberFormat="1" applyFont="1" applyFill="1" applyBorder="1" applyAlignment="1">
      <alignment horizontal="right" vertical="center"/>
    </xf>
    <xf numFmtId="44" fontId="3" fillId="5" borderId="16" xfId="0" applyNumberFormat="1" applyFont="1" applyFill="1" applyBorder="1" applyAlignment="1">
      <alignment horizontal="center" vertical="center"/>
    </xf>
    <xf numFmtId="44" fontId="3" fillId="5" borderId="17" xfId="0" applyNumberFormat="1" applyFont="1" applyFill="1" applyBorder="1" applyAlignment="1">
      <alignment horizontal="center" vertical="center"/>
    </xf>
    <xf numFmtId="0" fontId="3" fillId="5" borderId="18" xfId="0" applyFont="1" applyFill="1" applyBorder="1" applyAlignment="1">
      <alignment horizontal="center" vertical="center"/>
    </xf>
    <xf numFmtId="0" fontId="3" fillId="5" borderId="19" xfId="0" applyFont="1" applyFill="1" applyBorder="1" applyAlignment="1">
      <alignment horizontal="center" vertical="center"/>
    </xf>
    <xf numFmtId="0" fontId="3" fillId="5" borderId="20" xfId="0" applyFont="1" applyFill="1" applyBorder="1" applyAlignment="1">
      <alignment vertical="center" wrapText="1"/>
    </xf>
    <xf numFmtId="0" fontId="3" fillId="5" borderId="20" xfId="0" applyFont="1" applyFill="1" applyBorder="1" applyAlignment="1">
      <alignment horizontal="center" vertical="center" wrapText="1"/>
    </xf>
    <xf numFmtId="1" fontId="3" fillId="5" borderId="20" xfId="0" applyNumberFormat="1" applyFont="1" applyFill="1" applyBorder="1" applyAlignment="1">
      <alignment horizontal="center" vertical="center"/>
    </xf>
    <xf numFmtId="165" fontId="3" fillId="5" borderId="20" xfId="0" applyNumberFormat="1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44" fontId="4" fillId="0" borderId="24" xfId="0" applyNumberFormat="1" applyFont="1" applyBorder="1"/>
    <xf numFmtId="164" fontId="3" fillId="5" borderId="15" xfId="0" applyNumberFormat="1" applyFont="1" applyFill="1" applyBorder="1" applyAlignment="1">
      <alignment horizontal="center" vertical="center"/>
    </xf>
    <xf numFmtId="0" fontId="3" fillId="5" borderId="31" xfId="0" applyFont="1" applyFill="1" applyBorder="1" applyAlignment="1">
      <alignment horizontal="center" vertical="center"/>
    </xf>
    <xf numFmtId="0" fontId="3" fillId="5" borderId="32" xfId="0" applyFont="1" applyFill="1" applyBorder="1" applyAlignment="1">
      <alignment vertical="center" wrapText="1"/>
    </xf>
    <xf numFmtId="0" fontId="3" fillId="5" borderId="20" xfId="0" quotePrefix="1" applyFont="1" applyFill="1" applyBorder="1" applyAlignment="1">
      <alignment horizontal="center" vertical="center"/>
    </xf>
    <xf numFmtId="0" fontId="3" fillId="5" borderId="29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/>
    </xf>
    <xf numFmtId="164" fontId="3" fillId="5" borderId="5" xfId="0" applyNumberFormat="1" applyFont="1" applyFill="1" applyBorder="1" applyAlignment="1">
      <alignment horizontal="center" vertical="center"/>
    </xf>
    <xf numFmtId="44" fontId="3" fillId="5" borderId="5" xfId="0" applyNumberFormat="1" applyFont="1" applyFill="1" applyBorder="1" applyAlignment="1">
      <alignment horizontal="center" vertical="center"/>
    </xf>
    <xf numFmtId="44" fontId="3" fillId="5" borderId="5" xfId="0" applyNumberFormat="1" applyFont="1" applyFill="1" applyBorder="1" applyAlignment="1">
      <alignment horizontal="right" vertical="center"/>
    </xf>
    <xf numFmtId="44" fontId="3" fillId="5" borderId="6" xfId="0" applyNumberFormat="1" applyFont="1" applyFill="1" applyBorder="1" applyAlignment="1">
      <alignment horizontal="center" vertical="center"/>
    </xf>
    <xf numFmtId="44" fontId="3" fillId="5" borderId="21" xfId="0" applyNumberFormat="1" applyFont="1" applyFill="1" applyBorder="1" applyAlignment="1">
      <alignment horizontal="center" vertical="center"/>
    </xf>
    <xf numFmtId="44" fontId="3" fillId="5" borderId="28" xfId="0" applyNumberFormat="1" applyFont="1" applyFill="1" applyBorder="1" applyAlignment="1">
      <alignment horizontal="center" vertical="center"/>
    </xf>
    <xf numFmtId="0" fontId="4" fillId="0" borderId="0" xfId="0" applyFont="1" applyAlignment="1"/>
    <xf numFmtId="0" fontId="4" fillId="3" borderId="1" xfId="1" applyFont="1" applyFill="1" applyBorder="1" applyAlignment="1" applyProtection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4" fillId="3" borderId="5" xfId="1" applyFont="1" applyFill="1" applyBorder="1" applyAlignment="1" applyProtection="1">
      <alignment horizontal="center" vertical="center" wrapText="1"/>
    </xf>
    <xf numFmtId="0" fontId="4" fillId="3" borderId="9" xfId="1" applyFont="1" applyFill="1" applyBorder="1" applyAlignment="1" applyProtection="1">
      <alignment horizontal="center" vertical="center" wrapText="1"/>
    </xf>
    <xf numFmtId="0" fontId="4" fillId="3" borderId="12" xfId="1" applyFont="1" applyFill="1" applyBorder="1" applyAlignment="1" applyProtection="1">
      <alignment horizontal="center" vertical="center" wrapText="1"/>
    </xf>
    <xf numFmtId="44" fontId="4" fillId="3" borderId="1" xfId="1" applyNumberFormat="1" applyFont="1" applyFill="1" applyBorder="1" applyAlignment="1" applyProtection="1">
      <alignment horizontal="center" vertical="center" wrapText="1"/>
    </xf>
    <xf numFmtId="1" fontId="4" fillId="3" borderId="1" xfId="1" applyNumberFormat="1" applyFont="1" applyFill="1" applyBorder="1" applyAlignment="1" applyProtection="1">
      <alignment horizontal="center" vertical="center" wrapText="1"/>
    </xf>
    <xf numFmtId="1" fontId="4" fillId="3" borderId="6" xfId="1" applyNumberFormat="1" applyFont="1" applyFill="1" applyBorder="1" applyAlignment="1" applyProtection="1">
      <alignment horizontal="center" vertical="center" wrapText="1"/>
    </xf>
    <xf numFmtId="1" fontId="4" fillId="3" borderId="7" xfId="1" applyNumberFormat="1" applyFont="1" applyFill="1" applyBorder="1" applyAlignment="1" applyProtection="1">
      <alignment horizontal="center" vertical="center" wrapText="1"/>
    </xf>
    <xf numFmtId="1" fontId="4" fillId="3" borderId="8" xfId="1" applyNumberFormat="1" applyFont="1" applyFill="1" applyBorder="1" applyAlignment="1" applyProtection="1">
      <alignment horizontal="center" vertical="center" wrapText="1"/>
    </xf>
    <xf numFmtId="1" fontId="4" fillId="3" borderId="10" xfId="1" applyNumberFormat="1" applyFont="1" applyFill="1" applyBorder="1" applyAlignment="1" applyProtection="1">
      <alignment horizontal="center" vertical="center" wrapText="1"/>
    </xf>
    <xf numFmtId="1" fontId="4" fillId="3" borderId="4" xfId="1" applyNumberFormat="1" applyFont="1" applyFill="1" applyBorder="1" applyAlignment="1" applyProtection="1">
      <alignment horizontal="center" vertical="center" wrapText="1"/>
    </xf>
    <xf numFmtId="1" fontId="4" fillId="3" borderId="11" xfId="1" applyNumberFormat="1" applyFont="1" applyFill="1" applyBorder="1" applyAlignment="1" applyProtection="1">
      <alignment horizontal="center" vertical="center" wrapText="1"/>
    </xf>
    <xf numFmtId="165" fontId="4" fillId="3" borderId="1" xfId="1" applyNumberFormat="1" applyFont="1" applyFill="1" applyBorder="1" applyAlignment="1" applyProtection="1">
      <alignment horizontal="center" vertical="center" wrapText="1"/>
    </xf>
    <xf numFmtId="0" fontId="8" fillId="0" borderId="0" xfId="0" applyFont="1" applyAlignment="1">
      <alignment horizontal="center" wrapText="1"/>
    </xf>
    <xf numFmtId="0" fontId="4" fillId="3" borderId="3" xfId="1" applyFont="1" applyFill="1" applyBorder="1" applyAlignment="1" applyProtection="1">
      <alignment horizontal="center" vertical="center" wrapText="1"/>
    </xf>
  </cellXfs>
  <cellStyles count="5">
    <cellStyle name="Normalny" xfId="0" builtinId="0"/>
    <cellStyle name="Normalny 2 2" xfId="3"/>
    <cellStyle name="Normalny 3" xfId="1"/>
    <cellStyle name="Normalny 4" xfId="4"/>
    <cellStyle name="Normalny 5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S17"/>
  <sheetViews>
    <sheetView tabSelected="1" view="pageBreakPreview" topLeftCell="D1" zoomScale="60" zoomScaleNormal="100" workbookViewId="0">
      <selection activeCell="AL17" sqref="AL17"/>
    </sheetView>
  </sheetViews>
  <sheetFormatPr defaultRowHeight="12" x14ac:dyDescent="0.2"/>
  <cols>
    <col min="1" max="1" width="4.28515625" style="1" customWidth="1"/>
    <col min="2" max="2" width="3.5703125" style="1" customWidth="1"/>
    <col min="3" max="3" width="19.85546875" style="1" customWidth="1"/>
    <col min="4" max="4" width="18.5703125" style="1" customWidth="1"/>
    <col min="5" max="5" width="27.140625" style="1" customWidth="1"/>
    <col min="6" max="6" width="16.85546875" style="1" customWidth="1"/>
    <col min="7" max="8" width="10.42578125" style="1" customWidth="1"/>
    <col min="9" max="9" width="12.7109375" style="1" customWidth="1"/>
    <col min="10" max="10" width="12.42578125" style="1" customWidth="1"/>
    <col min="11" max="12" width="10.7109375" style="1" customWidth="1"/>
    <col min="13" max="13" width="6.7109375" style="1" customWidth="1"/>
    <col min="14" max="14" width="8.28515625" style="1" customWidth="1"/>
    <col min="15" max="15" width="15.42578125" style="1" customWidth="1"/>
    <col min="16" max="16" width="8.42578125" style="1" customWidth="1"/>
    <col min="17" max="20" width="9" style="1" customWidth="1"/>
    <col min="21" max="21" width="9.140625" style="1"/>
    <col min="22" max="22" width="12.140625" style="1" customWidth="1"/>
    <col min="23" max="25" width="9.140625" style="1"/>
    <col min="26" max="26" width="11.140625" style="1" customWidth="1"/>
    <col min="27" max="27" width="9.140625" style="1"/>
    <col min="28" max="28" width="12.42578125" style="1" customWidth="1"/>
    <col min="29" max="29" width="9.140625" style="1"/>
    <col min="30" max="30" width="8.85546875" style="1" customWidth="1"/>
    <col min="31" max="31" width="11.42578125" style="1" customWidth="1"/>
    <col min="32" max="32" width="11.140625" style="1" customWidth="1"/>
    <col min="33" max="33" width="11.5703125" style="1" customWidth="1"/>
    <col min="34" max="34" width="12.42578125" style="1" customWidth="1"/>
    <col min="35" max="35" width="9.140625" style="1"/>
    <col min="36" max="36" width="9.85546875" style="1" customWidth="1"/>
    <col min="37" max="37" width="9.140625" style="1"/>
    <col min="38" max="38" width="10" style="1" customWidth="1"/>
    <col min="39" max="39" width="11.5703125" style="1" customWidth="1"/>
    <col min="40" max="40" width="11.7109375" style="1" bestFit="1" customWidth="1"/>
    <col min="41" max="41" width="12.140625" style="1" customWidth="1"/>
    <col min="42" max="42" width="4.42578125" style="1" customWidth="1"/>
    <col min="43" max="44" width="11.42578125" style="1" customWidth="1"/>
    <col min="45" max="45" width="12.7109375" style="1" bestFit="1" customWidth="1"/>
    <col min="46" max="16384" width="9.140625" style="1"/>
  </cols>
  <sheetData>
    <row r="1" spans="1:45" ht="36.75" customHeight="1" x14ac:dyDescent="0.2">
      <c r="C1" s="59" t="s">
        <v>74</v>
      </c>
      <c r="D1" s="2" t="s">
        <v>1</v>
      </c>
      <c r="E1" s="23">
        <v>0</v>
      </c>
    </row>
    <row r="2" spans="1:45" ht="23.25" customHeight="1" x14ac:dyDescent="0.2">
      <c r="C2" s="59"/>
      <c r="D2" s="2" t="s">
        <v>2</v>
      </c>
      <c r="E2" s="3">
        <f>AQ13</f>
        <v>0</v>
      </c>
    </row>
    <row r="3" spans="1:45" ht="23.25" customHeight="1" x14ac:dyDescent="0.2">
      <c r="C3" s="59"/>
      <c r="D3" s="2" t="s">
        <v>3</v>
      </c>
      <c r="E3" s="3">
        <f>AR13</f>
        <v>0</v>
      </c>
    </row>
    <row r="4" spans="1:45" ht="23.25" customHeight="1" x14ac:dyDescent="0.2">
      <c r="C4" s="59"/>
      <c r="D4" s="2" t="s">
        <v>4</v>
      </c>
      <c r="E4" s="3">
        <f>AS13</f>
        <v>0</v>
      </c>
    </row>
    <row r="5" spans="1:45" ht="49.5" customHeight="1" x14ac:dyDescent="0.2">
      <c r="C5" s="59"/>
      <c r="D5" s="60" t="s">
        <v>5</v>
      </c>
      <c r="E5" s="61"/>
    </row>
    <row r="6" spans="1:45" ht="24.75" customHeight="1" x14ac:dyDescent="0.2">
      <c r="M6" s="4"/>
      <c r="N6" s="4"/>
      <c r="O6" s="4"/>
      <c r="P6" s="4"/>
    </row>
    <row r="7" spans="1:45" s="5" customFormat="1" ht="21" customHeight="1" x14ac:dyDescent="0.2">
      <c r="A7" s="58" t="s">
        <v>6</v>
      </c>
      <c r="B7" s="62" t="s">
        <v>7</v>
      </c>
      <c r="C7" s="58" t="s">
        <v>8</v>
      </c>
      <c r="D7" s="62" t="s">
        <v>9</v>
      </c>
      <c r="E7" s="58" t="s">
        <v>10</v>
      </c>
      <c r="F7" s="58" t="s">
        <v>11</v>
      </c>
      <c r="G7" s="58" t="s">
        <v>12</v>
      </c>
      <c r="H7" s="58" t="s">
        <v>13</v>
      </c>
      <c r="I7" s="58" t="s">
        <v>14</v>
      </c>
      <c r="J7" s="58" t="s">
        <v>15</v>
      </c>
      <c r="K7" s="58" t="s">
        <v>16</v>
      </c>
      <c r="L7" s="58" t="s">
        <v>17</v>
      </c>
      <c r="M7" s="58" t="s">
        <v>18</v>
      </c>
      <c r="N7" s="58" t="s">
        <v>19</v>
      </c>
      <c r="O7" s="66" t="s">
        <v>67</v>
      </c>
      <c r="P7" s="67" t="s">
        <v>20</v>
      </c>
      <c r="Q7" s="68"/>
      <c r="R7" s="69"/>
      <c r="S7" s="58" t="s">
        <v>21</v>
      </c>
      <c r="T7" s="58" t="s">
        <v>22</v>
      </c>
      <c r="U7" s="58" t="s">
        <v>23</v>
      </c>
      <c r="V7" s="58" t="s">
        <v>24</v>
      </c>
      <c r="W7" s="65" t="s">
        <v>25</v>
      </c>
      <c r="X7" s="65" t="s">
        <v>26</v>
      </c>
      <c r="Y7" s="65" t="s">
        <v>27</v>
      </c>
      <c r="Z7" s="65" t="s">
        <v>28</v>
      </c>
      <c r="AA7" s="65" t="s">
        <v>29</v>
      </c>
      <c r="AB7" s="65" t="s">
        <v>30</v>
      </c>
      <c r="AC7" s="65" t="s">
        <v>31</v>
      </c>
      <c r="AD7" s="65" t="s">
        <v>32</v>
      </c>
      <c r="AE7" s="65" t="s">
        <v>33</v>
      </c>
      <c r="AF7" s="73" t="s">
        <v>34</v>
      </c>
      <c r="AG7" s="65" t="s">
        <v>35</v>
      </c>
      <c r="AH7" s="65" t="s">
        <v>36</v>
      </c>
      <c r="AI7" s="65" t="s">
        <v>37</v>
      </c>
      <c r="AJ7" s="65" t="s">
        <v>38</v>
      </c>
      <c r="AK7" s="65" t="s">
        <v>39</v>
      </c>
      <c r="AL7" s="65" t="s">
        <v>40</v>
      </c>
      <c r="AM7" s="65" t="s">
        <v>41</v>
      </c>
      <c r="AN7" s="65" t="s">
        <v>3</v>
      </c>
      <c r="AO7" s="75" t="s">
        <v>42</v>
      </c>
      <c r="AP7" s="62" t="s">
        <v>7</v>
      </c>
      <c r="AQ7" s="58" t="s">
        <v>41</v>
      </c>
      <c r="AR7" s="58" t="s">
        <v>3</v>
      </c>
      <c r="AS7" s="58" t="s">
        <v>42</v>
      </c>
    </row>
    <row r="8" spans="1:45" s="5" customFormat="1" ht="21" customHeight="1" x14ac:dyDescent="0.2">
      <c r="A8" s="58"/>
      <c r="B8" s="63"/>
      <c r="C8" s="58"/>
      <c r="D8" s="63"/>
      <c r="E8" s="58"/>
      <c r="F8" s="58"/>
      <c r="G8" s="58"/>
      <c r="H8" s="58"/>
      <c r="I8" s="58"/>
      <c r="J8" s="58"/>
      <c r="K8" s="58"/>
      <c r="L8" s="58"/>
      <c r="M8" s="58"/>
      <c r="N8" s="58"/>
      <c r="O8" s="66"/>
      <c r="P8" s="70"/>
      <c r="Q8" s="71"/>
      <c r="R8" s="72"/>
      <c r="S8" s="58"/>
      <c r="T8" s="58"/>
      <c r="U8" s="58"/>
      <c r="V8" s="58"/>
      <c r="W8" s="65"/>
      <c r="X8" s="65"/>
      <c r="Y8" s="65"/>
      <c r="Z8" s="65"/>
      <c r="AA8" s="65"/>
      <c r="AB8" s="65"/>
      <c r="AC8" s="65"/>
      <c r="AD8" s="65"/>
      <c r="AE8" s="65"/>
      <c r="AF8" s="73"/>
      <c r="AG8" s="65"/>
      <c r="AH8" s="65"/>
      <c r="AI8" s="65"/>
      <c r="AJ8" s="65"/>
      <c r="AK8" s="65"/>
      <c r="AL8" s="65"/>
      <c r="AM8" s="65"/>
      <c r="AN8" s="65"/>
      <c r="AO8" s="75"/>
      <c r="AP8" s="63"/>
      <c r="AQ8" s="58"/>
      <c r="AR8" s="58"/>
      <c r="AS8" s="58"/>
    </row>
    <row r="9" spans="1:45" s="5" customFormat="1" ht="27.75" customHeight="1" x14ac:dyDescent="0.2">
      <c r="A9" s="58"/>
      <c r="B9" s="64"/>
      <c r="C9" s="58"/>
      <c r="D9" s="64"/>
      <c r="E9" s="58"/>
      <c r="F9" s="58"/>
      <c r="G9" s="58"/>
      <c r="H9" s="58"/>
      <c r="I9" s="58"/>
      <c r="J9" s="58"/>
      <c r="K9" s="58"/>
      <c r="L9" s="58"/>
      <c r="M9" s="58"/>
      <c r="N9" s="58"/>
      <c r="O9" s="66"/>
      <c r="P9" s="6" t="s">
        <v>43</v>
      </c>
      <c r="Q9" s="6" t="s">
        <v>44</v>
      </c>
      <c r="R9" s="6" t="s">
        <v>45</v>
      </c>
      <c r="S9" s="58"/>
      <c r="T9" s="58"/>
      <c r="U9" s="58"/>
      <c r="V9" s="58"/>
      <c r="W9" s="65"/>
      <c r="X9" s="65"/>
      <c r="Y9" s="65"/>
      <c r="Z9" s="65"/>
      <c r="AA9" s="65"/>
      <c r="AB9" s="65"/>
      <c r="AC9" s="65"/>
      <c r="AD9" s="65"/>
      <c r="AE9" s="65"/>
      <c r="AF9" s="73"/>
      <c r="AG9" s="65"/>
      <c r="AH9" s="65"/>
      <c r="AI9" s="65"/>
      <c r="AJ9" s="65"/>
      <c r="AK9" s="65"/>
      <c r="AL9" s="65"/>
      <c r="AM9" s="65"/>
      <c r="AN9" s="65"/>
      <c r="AO9" s="75"/>
      <c r="AP9" s="64"/>
      <c r="AQ9" s="58"/>
      <c r="AR9" s="58"/>
      <c r="AS9" s="58"/>
    </row>
    <row r="10" spans="1:45" ht="12.75" thickBot="1" x14ac:dyDescent="0.25">
      <c r="A10" s="7" t="s">
        <v>46</v>
      </c>
      <c r="B10" s="7"/>
      <c r="C10" s="7" t="s">
        <v>47</v>
      </c>
      <c r="D10" s="7" t="s">
        <v>48</v>
      </c>
      <c r="E10" s="7" t="s">
        <v>49</v>
      </c>
      <c r="F10" s="7" t="s">
        <v>50</v>
      </c>
      <c r="G10" s="7" t="s">
        <v>51</v>
      </c>
      <c r="H10" s="7" t="s">
        <v>52</v>
      </c>
      <c r="I10" s="7" t="s">
        <v>53</v>
      </c>
      <c r="J10" s="7" t="s">
        <v>54</v>
      </c>
      <c r="K10" s="7" t="s">
        <v>55</v>
      </c>
      <c r="L10" s="7" t="s">
        <v>56</v>
      </c>
      <c r="M10" s="7" t="s">
        <v>57</v>
      </c>
      <c r="N10" s="7" t="s">
        <v>58</v>
      </c>
      <c r="O10" s="7" t="s">
        <v>59</v>
      </c>
      <c r="P10" s="7" t="s">
        <v>60</v>
      </c>
      <c r="Q10" s="7" t="s">
        <v>61</v>
      </c>
      <c r="R10" s="7" t="s">
        <v>62</v>
      </c>
      <c r="S10" s="7"/>
      <c r="T10" s="7"/>
      <c r="U10" s="7"/>
      <c r="V10" s="7"/>
      <c r="W10" s="8"/>
      <c r="X10" s="9"/>
      <c r="Y10" s="9"/>
      <c r="Z10" s="9"/>
      <c r="AA10" s="9"/>
      <c r="AB10" s="9"/>
      <c r="AC10" s="9"/>
      <c r="AD10" s="9"/>
      <c r="AE10" s="9"/>
      <c r="AF10" s="10"/>
      <c r="AG10" s="9"/>
      <c r="AH10" s="9"/>
      <c r="AI10" s="9"/>
      <c r="AJ10" s="9"/>
      <c r="AK10" s="9"/>
      <c r="AL10" s="9"/>
      <c r="AM10" s="9"/>
      <c r="AN10" s="9"/>
      <c r="AO10" s="9"/>
      <c r="AP10" s="7"/>
      <c r="AQ10" s="7"/>
      <c r="AR10" s="7"/>
      <c r="AS10" s="7"/>
    </row>
    <row r="11" spans="1:45" s="5" customFormat="1" ht="66.75" customHeight="1" x14ac:dyDescent="0.2">
      <c r="A11" s="24">
        <v>1</v>
      </c>
      <c r="B11" s="25">
        <v>1</v>
      </c>
      <c r="C11" s="26" t="s">
        <v>63</v>
      </c>
      <c r="D11" s="26" t="s">
        <v>64</v>
      </c>
      <c r="E11" s="27" t="s">
        <v>68</v>
      </c>
      <c r="F11" s="26" t="s">
        <v>69</v>
      </c>
      <c r="G11" s="27" t="s">
        <v>70</v>
      </c>
      <c r="H11" s="26" t="s">
        <v>65</v>
      </c>
      <c r="I11" s="26" t="s">
        <v>65</v>
      </c>
      <c r="J11" s="26" t="s">
        <v>71</v>
      </c>
      <c r="K11" s="27">
        <v>30</v>
      </c>
      <c r="L11" s="27"/>
      <c r="M11" s="28">
        <v>120</v>
      </c>
      <c r="N11" s="27" t="s">
        <v>66</v>
      </c>
      <c r="O11" s="29">
        <f t="shared" ref="O11:O12" si="0">SUM(P11:R11)</f>
        <v>219675</v>
      </c>
      <c r="P11" s="29">
        <v>219675</v>
      </c>
      <c r="Q11" s="29">
        <v>0</v>
      </c>
      <c r="R11" s="29">
        <v>0</v>
      </c>
      <c r="S11" s="24">
        <v>1</v>
      </c>
      <c r="T11" s="30">
        <v>9</v>
      </c>
      <c r="U11" s="45">
        <f>E1</f>
        <v>0</v>
      </c>
      <c r="V11" s="31">
        <f>U11*O11</f>
        <v>0</v>
      </c>
      <c r="W11" s="31">
        <v>0</v>
      </c>
      <c r="X11" s="31">
        <f t="shared" ref="X11:X12" si="1">W11*T11</f>
        <v>0</v>
      </c>
      <c r="Y11" s="31">
        <v>0</v>
      </c>
      <c r="Z11" s="31">
        <f>Y11*T11*M11</f>
        <v>0</v>
      </c>
      <c r="AA11" s="31">
        <v>0</v>
      </c>
      <c r="AB11" s="31">
        <f>AA11*T11*M11</f>
        <v>0</v>
      </c>
      <c r="AC11" s="31">
        <v>0</v>
      </c>
      <c r="AD11" s="31">
        <f>AC11*O11/1000</f>
        <v>0</v>
      </c>
      <c r="AE11" s="31">
        <v>0</v>
      </c>
      <c r="AF11" s="31">
        <f>AE11*O11</f>
        <v>0</v>
      </c>
      <c r="AG11" s="31">
        <v>0</v>
      </c>
      <c r="AH11" s="33">
        <f>AG11*P11</f>
        <v>0</v>
      </c>
      <c r="AI11" s="31">
        <v>0</v>
      </c>
      <c r="AJ11" s="32">
        <f>AI11*Q11</f>
        <v>0</v>
      </c>
      <c r="AK11" s="31">
        <v>0</v>
      </c>
      <c r="AL11" s="32">
        <f>AK11*R11</f>
        <v>0</v>
      </c>
      <c r="AM11" s="31">
        <f>AL11+AJ11+AH11+AF11+AD11+AB11+Z11+X11+V11</f>
        <v>0</v>
      </c>
      <c r="AN11" s="34">
        <f t="shared" ref="AN11:AN12" si="2">AM11*0.23</f>
        <v>0</v>
      </c>
      <c r="AO11" s="35">
        <f>AM11+AN11</f>
        <v>0</v>
      </c>
      <c r="AP11" s="25">
        <v>1</v>
      </c>
      <c r="AQ11" s="30"/>
      <c r="AR11" s="30"/>
      <c r="AS11" s="36"/>
    </row>
    <row r="12" spans="1:45" s="5" customFormat="1" ht="66.75" customHeight="1" thickBot="1" x14ac:dyDescent="0.25">
      <c r="A12" s="37">
        <v>2</v>
      </c>
      <c r="B12" s="46">
        <v>1</v>
      </c>
      <c r="C12" s="47" t="s">
        <v>63</v>
      </c>
      <c r="D12" s="47" t="s">
        <v>64</v>
      </c>
      <c r="E12" s="39" t="s">
        <v>72</v>
      </c>
      <c r="F12" s="38" t="s">
        <v>73</v>
      </c>
      <c r="G12" s="39" t="s">
        <v>70</v>
      </c>
      <c r="H12" s="38" t="s">
        <v>65</v>
      </c>
      <c r="I12" s="38" t="s">
        <v>65</v>
      </c>
      <c r="J12" s="38" t="s">
        <v>71</v>
      </c>
      <c r="K12" s="39">
        <v>30</v>
      </c>
      <c r="L12" s="39"/>
      <c r="M12" s="48">
        <v>63</v>
      </c>
      <c r="N12" s="39" t="s">
        <v>66</v>
      </c>
      <c r="O12" s="40">
        <f t="shared" si="0"/>
        <v>47025</v>
      </c>
      <c r="P12" s="40">
        <v>47025</v>
      </c>
      <c r="Q12" s="40">
        <v>0</v>
      </c>
      <c r="R12" s="40">
        <v>0</v>
      </c>
      <c r="S12" s="49">
        <v>1</v>
      </c>
      <c r="T12" s="50">
        <v>9</v>
      </c>
      <c r="U12" s="51">
        <f>E1</f>
        <v>0</v>
      </c>
      <c r="V12" s="52">
        <f>U12*O12</f>
        <v>0</v>
      </c>
      <c r="W12" s="52">
        <v>0</v>
      </c>
      <c r="X12" s="52">
        <f t="shared" si="1"/>
        <v>0</v>
      </c>
      <c r="Y12" s="52">
        <v>0</v>
      </c>
      <c r="Z12" s="52">
        <f>Y12*T12*M12</f>
        <v>0</v>
      </c>
      <c r="AA12" s="52">
        <v>0</v>
      </c>
      <c r="AB12" s="52">
        <f>AA12*T12*M12</f>
        <v>0</v>
      </c>
      <c r="AC12" s="52">
        <v>0</v>
      </c>
      <c r="AD12" s="52">
        <f>AC12*O12/1000</f>
        <v>0</v>
      </c>
      <c r="AE12" s="52">
        <v>0</v>
      </c>
      <c r="AF12" s="52">
        <f>AE12*O12</f>
        <v>0</v>
      </c>
      <c r="AG12" s="52">
        <v>0</v>
      </c>
      <c r="AH12" s="53">
        <f>AG12*P12</f>
        <v>0</v>
      </c>
      <c r="AI12" s="52">
        <v>0</v>
      </c>
      <c r="AJ12" s="41">
        <f>AI12*Q12</f>
        <v>0</v>
      </c>
      <c r="AK12" s="52">
        <v>0</v>
      </c>
      <c r="AL12" s="41">
        <f>AK12*R12</f>
        <v>0</v>
      </c>
      <c r="AM12" s="52">
        <f t="shared" ref="AM12" si="3">AL12+AJ12+AH12+AF12+AD12+AB12+Z12+X12+V12</f>
        <v>0</v>
      </c>
      <c r="AN12" s="54">
        <f t="shared" si="2"/>
        <v>0</v>
      </c>
      <c r="AO12" s="55">
        <f t="shared" ref="AO12" si="4">AM12+AN12</f>
        <v>0</v>
      </c>
      <c r="AP12" s="42">
        <v>1</v>
      </c>
      <c r="AQ12" s="52">
        <f>SUM(AM11:AM12)</f>
        <v>0</v>
      </c>
      <c r="AR12" s="52">
        <f>AQ12*0.23</f>
        <v>0</v>
      </c>
      <c r="AS12" s="56">
        <f>AQ12+AR12</f>
        <v>0</v>
      </c>
    </row>
    <row r="13" spans="1:45" s="5" customFormat="1" ht="12.75" thickBot="1" x14ac:dyDescent="0.25">
      <c r="A13" s="13"/>
      <c r="B13" s="43"/>
      <c r="C13" s="21" t="s">
        <v>0</v>
      </c>
      <c r="D13" s="21"/>
      <c r="E13" s="15"/>
      <c r="F13" s="14"/>
      <c r="G13" s="15"/>
      <c r="H13" s="14"/>
      <c r="I13" s="14"/>
      <c r="J13" s="14"/>
      <c r="K13" s="15"/>
      <c r="L13" s="15"/>
      <c r="M13" s="22">
        <f>SUM(M11:M12)</f>
        <v>183</v>
      </c>
      <c r="N13" s="15"/>
      <c r="O13" s="22">
        <f>SUM(O11:O12)</f>
        <v>266700</v>
      </c>
      <c r="P13" s="22">
        <f>SUM(P11:P12)</f>
        <v>266700</v>
      </c>
      <c r="Q13" s="22">
        <f>SUM(Q11:Q12)</f>
        <v>0</v>
      </c>
      <c r="R13" s="22">
        <f>SUM(R11:R12)</f>
        <v>0</v>
      </c>
      <c r="S13" s="16"/>
      <c r="T13" s="17"/>
      <c r="U13" s="17"/>
      <c r="V13" s="44"/>
      <c r="W13" s="17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>
        <f>SUM(AM11:AM12)</f>
        <v>0</v>
      </c>
      <c r="AN13" s="18">
        <f>SUM(AN11:AN12)</f>
        <v>0</v>
      </c>
      <c r="AO13" s="20">
        <f>SUM(AO11:AO12)</f>
        <v>0</v>
      </c>
      <c r="AP13" s="19"/>
      <c r="AQ13" s="11">
        <f>SUM(AQ11:AQ12)</f>
        <v>0</v>
      </c>
      <c r="AR13" s="11">
        <f>AQ13*0.23</f>
        <v>0</v>
      </c>
      <c r="AS13" s="12">
        <f>AQ13+AR13</f>
        <v>0</v>
      </c>
    </row>
    <row r="16" spans="1:45" ht="12" customHeight="1" x14ac:dyDescent="0.2">
      <c r="AO16" s="57"/>
      <c r="AR16" s="57"/>
    </row>
    <row r="17" spans="40:45" ht="87" customHeight="1" x14ac:dyDescent="0.2">
      <c r="AN17" s="74" t="s">
        <v>76</v>
      </c>
      <c r="AO17" s="74"/>
      <c r="AP17" s="74"/>
      <c r="AQ17" s="74" t="s">
        <v>75</v>
      </c>
      <c r="AR17" s="74"/>
      <c r="AS17" s="74"/>
    </row>
  </sheetData>
  <mergeCells count="47">
    <mergeCell ref="AN17:AP17"/>
    <mergeCell ref="AQ17:AS17"/>
    <mergeCell ref="AM7:AM9"/>
    <mergeCell ref="AN7:AN9"/>
    <mergeCell ref="AP7:AP9"/>
    <mergeCell ref="AQ7:AQ9"/>
    <mergeCell ref="AR7:AR9"/>
    <mergeCell ref="AO7:AO9"/>
    <mergeCell ref="AE7:AE9"/>
    <mergeCell ref="AF7:AF9"/>
    <mergeCell ref="AG7:AG9"/>
    <mergeCell ref="AH7:AH9"/>
    <mergeCell ref="AS7:AS9"/>
    <mergeCell ref="Z7:Z9"/>
    <mergeCell ref="AA7:AA9"/>
    <mergeCell ref="AB7:AB9"/>
    <mergeCell ref="AC7:AC9"/>
    <mergeCell ref="AD7:AD9"/>
    <mergeCell ref="AJ7:AJ9"/>
    <mergeCell ref="AK7:AK9"/>
    <mergeCell ref="AL7:AL9"/>
    <mergeCell ref="W7:W9"/>
    <mergeCell ref="L7:L9"/>
    <mergeCell ref="M7:M9"/>
    <mergeCell ref="N7:N9"/>
    <mergeCell ref="O7:O9"/>
    <mergeCell ref="P7:R8"/>
    <mergeCell ref="S7:S9"/>
    <mergeCell ref="T7:T9"/>
    <mergeCell ref="U7:U9"/>
    <mergeCell ref="V7:V9"/>
    <mergeCell ref="AI7:AI9"/>
    <mergeCell ref="X7:X9"/>
    <mergeCell ref="Y7:Y9"/>
    <mergeCell ref="K7:K9"/>
    <mergeCell ref="C1:C5"/>
    <mergeCell ref="D5:E5"/>
    <mergeCell ref="A7:A9"/>
    <mergeCell ref="C7:C9"/>
    <mergeCell ref="D7:D9"/>
    <mergeCell ref="E7:E9"/>
    <mergeCell ref="F7:F9"/>
    <mergeCell ref="G7:G9"/>
    <mergeCell ref="H7:H9"/>
    <mergeCell ref="I7:I9"/>
    <mergeCell ref="J7:J9"/>
    <mergeCell ref="B7:B9"/>
  </mergeCells>
  <pageMargins left="0.25" right="0.25" top="0.75" bottom="0.75" header="0.3" footer="0.3"/>
  <pageSetup paperSize="9" scale="2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PKP</vt:lpstr>
      <vt:lpstr>PKP!Obszar_wydruku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2006-09-22T13:37:51Z</dcterms:created>
  <dcterms:modified xsi:type="dcterms:W3CDTF">2017-08-10T10:37:07Z</dcterms:modified>
</cp:coreProperties>
</file>