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120" windowWidth="11295" windowHeight="5520" activeTab="2"/>
  </bookViews>
  <sheets>
    <sheet name="ppg rocznie wg jednostek" sheetId="16" r:id="rId1"/>
    <sheet name="ppg rocznie" sheetId="5" r:id="rId2"/>
    <sheet name="ppg analiza miesięczna" sheetId="1" r:id="rId3"/>
  </sheets>
  <calcPr calcId="145621"/>
</workbook>
</file>

<file path=xl/calcChain.xml><?xml version="1.0" encoding="utf-8"?>
<calcChain xmlns="http://schemas.openxmlformats.org/spreadsheetml/2006/main">
  <c r="B8" i="5" l="1"/>
  <c r="B9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7" i="5"/>
  <c r="B6" i="5"/>
  <c r="B5" i="5"/>
  <c r="W34" i="5" l="1"/>
  <c r="Z22" i="1" l="1"/>
  <c r="Z15" i="1"/>
  <c r="Z183" i="1" l="1"/>
  <c r="R187" i="1"/>
  <c r="R186" i="1"/>
  <c r="R185" i="1"/>
  <c r="R184" i="1"/>
  <c r="R183" i="1"/>
  <c r="Z97" i="1" l="1"/>
  <c r="Z29" i="1"/>
  <c r="Z28" i="1"/>
  <c r="Z27" i="1"/>
  <c r="H9" i="16"/>
  <c r="H8" i="16"/>
  <c r="H7" i="16"/>
  <c r="H6" i="16"/>
  <c r="H5" i="16"/>
  <c r="H4" i="16"/>
  <c r="H11" i="16" l="1"/>
  <c r="Z199" i="1"/>
  <c r="Z195" i="1"/>
  <c r="Z189" i="1"/>
  <c r="Z171" i="1"/>
  <c r="Z165" i="1"/>
  <c r="Z159" i="1"/>
  <c r="Z147" i="1"/>
  <c r="Z140" i="1"/>
  <c r="Z134" i="1"/>
  <c r="Z127" i="1"/>
  <c r="Y120" i="1"/>
  <c r="Z113" i="1"/>
  <c r="Z106" i="1"/>
  <c r="Z99" i="1"/>
  <c r="Z94" i="1"/>
  <c r="Z85" i="1"/>
  <c r="Z76" i="1"/>
  <c r="Z67" i="1"/>
  <c r="Z50" i="1"/>
  <c r="Z59" i="1"/>
  <c r="Z41" i="1"/>
  <c r="Z31" i="1"/>
  <c r="Z4" i="1"/>
  <c r="Z120" i="1" l="1"/>
</calcChain>
</file>

<file path=xl/sharedStrings.xml><?xml version="1.0" encoding="utf-8"?>
<sst xmlns="http://schemas.openxmlformats.org/spreadsheetml/2006/main" count="954" uniqueCount="225">
  <si>
    <t>Lp.</t>
  </si>
  <si>
    <t xml:space="preserve">Nabywca </t>
  </si>
  <si>
    <t>Kod</t>
  </si>
  <si>
    <t>Poczta</t>
  </si>
  <si>
    <t>NIP</t>
  </si>
  <si>
    <t>Urządzenie odbiorcze</t>
  </si>
  <si>
    <t>Płatnik</t>
  </si>
  <si>
    <t>Punkt poboru</t>
  </si>
  <si>
    <t>Nr gazomierza</t>
  </si>
  <si>
    <t>Grupa taryfowa</t>
  </si>
  <si>
    <t>Zużycie  w m3</t>
  </si>
  <si>
    <t>Zużycie w kWh</t>
  </si>
  <si>
    <t>Współczynnik konwersji</t>
  </si>
  <si>
    <t>Moc wykonana</t>
  </si>
  <si>
    <t>Moc zamówiona [kWh/h]</t>
  </si>
  <si>
    <t>Data odczytu poczatkowego</t>
  </si>
  <si>
    <t>Data odczytu końcowego</t>
  </si>
  <si>
    <t>Nr punktu poboru</t>
  </si>
  <si>
    <t>Ulica</t>
  </si>
  <si>
    <t>Nr lokalu</t>
  </si>
  <si>
    <t>Sprzedawca</t>
  </si>
  <si>
    <t>Moc urządzenia [kW]</t>
  </si>
  <si>
    <t>PGNiG</t>
  </si>
  <si>
    <t>Faktury wystawia</t>
  </si>
  <si>
    <t>Opłata dystrybucyjna stała w zł/mc</t>
  </si>
  <si>
    <t>W-3.6</t>
  </si>
  <si>
    <t>W-4</t>
  </si>
  <si>
    <t>miesiąc</t>
  </si>
  <si>
    <t>W-1.1</t>
  </si>
  <si>
    <t>Zużycie w MWh</t>
  </si>
  <si>
    <t>Obiekt</t>
  </si>
  <si>
    <t>Okres rozliczeniowy</t>
  </si>
  <si>
    <t>Szczecin</t>
  </si>
  <si>
    <t>W-6A</t>
  </si>
  <si>
    <t xml:space="preserve">PGNiG Obrót Detaliczny sp. Z o.o. </t>
  </si>
  <si>
    <t>11.193</t>
  </si>
  <si>
    <t>11.215</t>
  </si>
  <si>
    <t>11.252</t>
  </si>
  <si>
    <t>11.295</t>
  </si>
  <si>
    <t>11.304</t>
  </si>
  <si>
    <t>11.302</t>
  </si>
  <si>
    <t>11.222</t>
  </si>
  <si>
    <t>11.205</t>
  </si>
  <si>
    <t>11.445</t>
  </si>
  <si>
    <t>11.489</t>
  </si>
  <si>
    <t>11.495</t>
  </si>
  <si>
    <t>Kocioł Gazowy CO</t>
  </si>
  <si>
    <t>Gryfice</t>
  </si>
  <si>
    <t>11.196</t>
  </si>
  <si>
    <t>11.286</t>
  </si>
  <si>
    <t>11.440</t>
  </si>
  <si>
    <t>Wojewódzki Ośrodek Medycyny Pracy</t>
  </si>
  <si>
    <t>70-347</t>
  </si>
  <si>
    <t>Bolesława Śmiałego</t>
  </si>
  <si>
    <t>Stargard Szczeciński</t>
  </si>
  <si>
    <t>Aleja Żołnierza</t>
  </si>
  <si>
    <t>00077657</t>
  </si>
  <si>
    <t>11.204</t>
  </si>
  <si>
    <t>11.233</t>
  </si>
  <si>
    <t>11.273</t>
  </si>
  <si>
    <t>11.299</t>
  </si>
  <si>
    <t>11.303</t>
  </si>
  <si>
    <t>11.277</t>
  </si>
  <si>
    <t>11.237</t>
  </si>
  <si>
    <t>11.213</t>
  </si>
  <si>
    <t>11.325</t>
  </si>
  <si>
    <t>11.467</t>
  </si>
  <si>
    <t>kocioł gazowy jednofunkcyjny</t>
  </si>
  <si>
    <t>kocioł gazowy co i cw</t>
  </si>
  <si>
    <t>kocioł gazowy</t>
  </si>
  <si>
    <t>71-460</t>
  </si>
  <si>
    <t>Broniewskiego</t>
  </si>
  <si>
    <t>piecyk kąpielowy</t>
  </si>
  <si>
    <t>00090752</t>
  </si>
  <si>
    <t>palnik laboratoryjny szt 62</t>
  </si>
  <si>
    <t>3 szt.62</t>
  </si>
  <si>
    <t>00347091</t>
  </si>
  <si>
    <t>W-2.1</t>
  </si>
  <si>
    <t>taboret gazowy szt2</t>
  </si>
  <si>
    <t>6 szt.2</t>
  </si>
  <si>
    <t>00091399</t>
  </si>
  <si>
    <t>11.223</t>
  </si>
  <si>
    <t>kocioł gazowy CO jednofunkcyjny</t>
  </si>
  <si>
    <t>466</t>
  </si>
  <si>
    <t>W-5</t>
  </si>
  <si>
    <t>1013</t>
  </si>
  <si>
    <t>stałe oszczędności dla biznesu II aneks</t>
  </si>
  <si>
    <t>SPSZOZ "Zdroje"</t>
  </si>
  <si>
    <t>70-780</t>
  </si>
  <si>
    <t>Mączna</t>
  </si>
  <si>
    <t>Kocioł gazowy co i cw szt.2</t>
  </si>
  <si>
    <t>163 szt.2</t>
  </si>
  <si>
    <t>Żołnierska</t>
  </si>
  <si>
    <t>946318</t>
  </si>
  <si>
    <t>kocioł gazowy co</t>
  </si>
  <si>
    <t>Słowackiego</t>
  </si>
  <si>
    <t>05547454</t>
  </si>
  <si>
    <t>11.187</t>
  </si>
  <si>
    <t>Marii Skłodowskiej-Curie</t>
  </si>
  <si>
    <t>5512025</t>
  </si>
  <si>
    <t xml:space="preserve">Mączna </t>
  </si>
  <si>
    <t>4b</t>
  </si>
  <si>
    <t>150403</t>
  </si>
  <si>
    <t>994266</t>
  </si>
  <si>
    <t>kocioł parowy szt.3</t>
  </si>
  <si>
    <t>875 szt3</t>
  </si>
  <si>
    <t>kocioł gazowy co i cw szt2</t>
  </si>
  <si>
    <t>84 szt.2</t>
  </si>
  <si>
    <t>70-526</t>
  </si>
  <si>
    <t xml:space="preserve">Mazowiecka </t>
  </si>
  <si>
    <t>Choszczno</t>
  </si>
  <si>
    <t>Zielna</t>
  </si>
  <si>
    <t>26654468</t>
  </si>
  <si>
    <t>11.226</t>
  </si>
  <si>
    <t>Mieszkowice</t>
  </si>
  <si>
    <t>1a/5</t>
  </si>
  <si>
    <t>Korczaka</t>
  </si>
  <si>
    <t>00128332</t>
  </si>
  <si>
    <t>Dębno</t>
  </si>
  <si>
    <t xml:space="preserve">Piłsudskiego </t>
  </si>
  <si>
    <t>00127031</t>
  </si>
  <si>
    <t>11.242</t>
  </si>
  <si>
    <t>11.282</t>
  </si>
  <si>
    <t>11.289</t>
  </si>
  <si>
    <t>11.183</t>
  </si>
  <si>
    <t>11.171</t>
  </si>
  <si>
    <t>Nowogardzka</t>
  </si>
  <si>
    <t>Goleniów</t>
  </si>
  <si>
    <t>2a</t>
  </si>
  <si>
    <t>00101066</t>
  </si>
  <si>
    <t>11.291</t>
  </si>
  <si>
    <t>11.259</t>
  </si>
  <si>
    <t>11.300</t>
  </si>
  <si>
    <t>11.281</t>
  </si>
  <si>
    <t>11.220</t>
  </si>
  <si>
    <t>11.185</t>
  </si>
  <si>
    <t>11.172</t>
  </si>
  <si>
    <t>Trzebiatów</t>
  </si>
  <si>
    <t>II Pułku Ułanów</t>
  </si>
  <si>
    <t>00006739</t>
  </si>
  <si>
    <t>kuchnia gazowa 4 p</t>
  </si>
  <si>
    <t>3 Maja</t>
  </si>
  <si>
    <t>1b</t>
  </si>
  <si>
    <t>018618</t>
  </si>
  <si>
    <t>11.8?</t>
  </si>
  <si>
    <t>Łobez</t>
  </si>
  <si>
    <t>Waryńskiego</t>
  </si>
  <si>
    <t>026218</t>
  </si>
  <si>
    <t>Nowogard</t>
  </si>
  <si>
    <t>086893</t>
  </si>
  <si>
    <t>11.298</t>
  </si>
  <si>
    <t>Police</t>
  </si>
  <si>
    <t>Grunwaldzka</t>
  </si>
  <si>
    <t>18 dz.2381</t>
  </si>
  <si>
    <t>00299421</t>
  </si>
  <si>
    <t>kocioł gazowy co z zasobnikiem</t>
  </si>
  <si>
    <t>Wojska Polskiego</t>
  </si>
  <si>
    <t>5340728</t>
  </si>
  <si>
    <t>00129627</t>
  </si>
  <si>
    <t>Gryfińska</t>
  </si>
  <si>
    <t>00211784</t>
  </si>
  <si>
    <t>11.2?</t>
  </si>
  <si>
    <t>Wałcz</t>
  </si>
  <si>
    <t>Dąbrowskiego</t>
  </si>
  <si>
    <t>00007356</t>
  </si>
  <si>
    <t>11.276</t>
  </si>
  <si>
    <t>11.274</t>
  </si>
  <si>
    <t>11.318</t>
  </si>
  <si>
    <t>11.332</t>
  </si>
  <si>
    <t>11.335</t>
  </si>
  <si>
    <t>11.337</t>
  </si>
  <si>
    <t>11.239</t>
  </si>
  <si>
    <t>11.297</t>
  </si>
  <si>
    <t>11.285</t>
  </si>
  <si>
    <t>nie wpisano</t>
  </si>
  <si>
    <t>70-540</t>
  </si>
  <si>
    <t xml:space="preserve">Korsarzy </t>
  </si>
  <si>
    <t>Samodzielny Publiczny Szpital Zespolony</t>
  </si>
  <si>
    <t>kocioł grzewczy</t>
  </si>
  <si>
    <t>71-455</t>
  </si>
  <si>
    <t>Arkońska</t>
  </si>
  <si>
    <t>00098450</t>
  </si>
  <si>
    <t>kuchenka gazowa szt.3</t>
  </si>
  <si>
    <t>palnik gazowy szt. 2</t>
  </si>
  <si>
    <t>00828678</t>
  </si>
  <si>
    <t>11.380</t>
  </si>
  <si>
    <t>Zamek Książąt Pomorskich</t>
  </si>
  <si>
    <t>Korsarzy</t>
  </si>
  <si>
    <t>kocioł gazowy co  szt.2</t>
  </si>
  <si>
    <t>920 szt. 2</t>
  </si>
  <si>
    <t>5925201001/A</t>
  </si>
  <si>
    <t>14600003???</t>
  </si>
  <si>
    <t>Zachodniopomorskie Centrum Doskonalenia Nauczycieli</t>
  </si>
  <si>
    <t>Wojewódzka Stacja Pogotowia Ratunkowego w Szczecinie</t>
  </si>
  <si>
    <t>Urząd Marszałkowski Województwa Zachodniopomorskiego</t>
  </si>
  <si>
    <t>Zachodniopomorskie Centrum Kształcenia Zawodowego i Ustawicznego w Szczecinie</t>
  </si>
  <si>
    <t>72-400</t>
  </si>
  <si>
    <t>Samodzielny Publiczny Wojewódzki Szpital Zespolony</t>
  </si>
  <si>
    <t>id</t>
  </si>
  <si>
    <t>ID</t>
  </si>
  <si>
    <t>Razem rocznie w kWh</t>
  </si>
  <si>
    <t>Jednostka organizacyjna</t>
  </si>
  <si>
    <t>Stargard</t>
  </si>
  <si>
    <t>OSD</t>
  </si>
  <si>
    <t>Polska Spółka Gazownictwa Sp. z o.o.</t>
  </si>
  <si>
    <t>Odbiorca</t>
  </si>
  <si>
    <t>Nabywca / Płatnik</t>
  </si>
  <si>
    <t>Zamawiający</t>
  </si>
  <si>
    <t>Województwo Zachodniopomorskie</t>
  </si>
  <si>
    <t>Zał. 1 do Istotnych postanowień umowy</t>
  </si>
  <si>
    <t>Trzygłowska</t>
  </si>
  <si>
    <t>00310344</t>
  </si>
  <si>
    <t>72-300</t>
  </si>
  <si>
    <t>11.578</t>
  </si>
  <si>
    <t>70-236</t>
  </si>
  <si>
    <t xml:space="preserve">Sowińskiego </t>
  </si>
  <si>
    <t>00032470</t>
  </si>
  <si>
    <t>00038176</t>
  </si>
  <si>
    <t>Koszarowa</t>
  </si>
  <si>
    <t>72-600</t>
  </si>
  <si>
    <t>Świnoujście</t>
  </si>
  <si>
    <t>11.321</t>
  </si>
  <si>
    <t>11.173</t>
  </si>
  <si>
    <t>Uwagi</t>
  </si>
  <si>
    <t>przyjeto zużycie zgodne z nowym wnioskiem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</si>
</sst>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0" xfId="0" applyFont="1" applyFill="1"/>
    <xf numFmtId="49" fontId="2" fillId="0" borderId="1" xfId="0" applyNumberFormat="1" applyFont="1" applyFill="1" applyBorder="1" applyAlignment="1">
      <alignment wrapText="1"/>
    </xf>
    <xf numFmtId="49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14" fontId="2" fillId="0" borderId="0" xfId="0" applyNumberFormat="1" applyFont="1" applyFill="1"/>
    <xf numFmtId="17" fontId="2" fillId="0" borderId="0" xfId="0" applyNumberFormat="1" applyFont="1" applyFill="1"/>
    <xf numFmtId="0" fontId="2" fillId="2" borderId="0" xfId="0" applyFont="1" applyFill="1"/>
    <xf numFmtId="14" fontId="2" fillId="2" borderId="0" xfId="0" applyNumberFormat="1" applyFont="1" applyFill="1"/>
    <xf numFmtId="164" fontId="1" fillId="0" borderId="0" xfId="0" applyNumberFormat="1" applyFont="1"/>
    <xf numFmtId="0" fontId="2" fillId="3" borderId="0" xfId="0" applyFont="1" applyFill="1"/>
    <xf numFmtId="49" fontId="2" fillId="3" borderId="0" xfId="0" applyNumberFormat="1" applyFont="1" applyFill="1"/>
    <xf numFmtId="14" fontId="2" fillId="3" borderId="0" xfId="0" applyNumberFormat="1" applyFont="1" applyFill="1"/>
    <xf numFmtId="0" fontId="2" fillId="4" borderId="0" xfId="0" applyFont="1" applyFill="1"/>
    <xf numFmtId="49" fontId="2" fillId="4" borderId="0" xfId="0" applyNumberFormat="1" applyFont="1" applyFill="1"/>
    <xf numFmtId="14" fontId="2" fillId="4" borderId="0" xfId="0" applyNumberFormat="1" applyFont="1" applyFill="1"/>
    <xf numFmtId="0" fontId="2" fillId="5" borderId="0" xfId="0" applyFont="1" applyFill="1"/>
    <xf numFmtId="49" fontId="2" fillId="5" borderId="0" xfId="0" applyNumberFormat="1" applyFont="1" applyFill="1"/>
    <xf numFmtId="14" fontId="2" fillId="5" borderId="0" xfId="0" applyNumberFormat="1" applyFont="1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17" fontId="2" fillId="5" borderId="0" xfId="0" applyNumberFormat="1" applyFont="1" applyFill="1"/>
    <xf numFmtId="0" fontId="1" fillId="5" borderId="0" xfId="0" applyFont="1" applyFill="1"/>
    <xf numFmtId="0" fontId="1" fillId="2" borderId="1" xfId="0" applyNumberFormat="1" applyFont="1" applyFill="1" applyBorder="1"/>
    <xf numFmtId="0" fontId="1" fillId="5" borderId="1" xfId="0" applyNumberFormat="1" applyFont="1" applyFill="1" applyBorder="1"/>
    <xf numFmtId="0" fontId="1" fillId="3" borderId="1" xfId="0" applyNumberFormat="1" applyFont="1" applyFill="1" applyBorder="1"/>
    <xf numFmtId="0" fontId="1" fillId="4" borderId="1" xfId="0" applyNumberFormat="1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49" fontId="2" fillId="4" borderId="1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49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49" fontId="2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M27" sqref="M27"/>
    </sheetView>
  </sheetViews>
  <sheetFormatPr defaultColWidth="9.140625" defaultRowHeight="11.25" x14ac:dyDescent="0.2"/>
  <cols>
    <col min="1" max="1" width="3.5703125" style="26" customWidth="1"/>
    <col min="2" max="2" width="58.85546875" style="28" bestFit="1" customWidth="1"/>
    <col min="3" max="3" width="6.28515625" style="1" customWidth="1"/>
    <col min="4" max="4" width="8.28515625" style="1" customWidth="1"/>
    <col min="5" max="5" width="14.5703125" style="1" bestFit="1" customWidth="1"/>
    <col min="6" max="6" width="5.42578125" style="1" customWidth="1"/>
    <col min="7" max="7" width="11" style="1" bestFit="1" customWidth="1"/>
    <col min="8" max="8" width="9.5703125" style="1" bestFit="1" customWidth="1"/>
    <col min="9" max="9" width="26" style="28" bestFit="1" customWidth="1"/>
    <col min="10" max="57" width="9.140625" style="28"/>
    <col min="58" max="16384" width="9.140625" style="1"/>
  </cols>
  <sheetData>
    <row r="1" spans="1:57" x14ac:dyDescent="0.2">
      <c r="A1" s="89" t="s">
        <v>198</v>
      </c>
      <c r="B1" s="90" t="s">
        <v>6</v>
      </c>
      <c r="C1" s="90"/>
      <c r="D1" s="90"/>
      <c r="E1" s="90"/>
      <c r="F1" s="90"/>
      <c r="G1" s="90"/>
      <c r="H1" s="29"/>
    </row>
    <row r="2" spans="1:57" ht="22.5" x14ac:dyDescent="0.2">
      <c r="A2" s="89"/>
      <c r="B2" s="27" t="s">
        <v>201</v>
      </c>
      <c r="C2" s="27" t="s">
        <v>2</v>
      </c>
      <c r="D2" s="27" t="s">
        <v>3</v>
      </c>
      <c r="E2" s="27" t="s">
        <v>18</v>
      </c>
      <c r="F2" s="27" t="s">
        <v>19</v>
      </c>
      <c r="G2" s="27" t="s">
        <v>4</v>
      </c>
      <c r="H2" s="2" t="s">
        <v>29</v>
      </c>
      <c r="I2" s="45" t="s">
        <v>203</v>
      </c>
    </row>
    <row r="3" spans="1:57" s="23" customFormat="1" x14ac:dyDescent="0.2">
      <c r="A3" s="37">
        <v>1</v>
      </c>
      <c r="B3" s="4" t="s">
        <v>51</v>
      </c>
      <c r="C3" s="4" t="s">
        <v>52</v>
      </c>
      <c r="D3" s="4" t="s">
        <v>32</v>
      </c>
      <c r="E3" s="4" t="s">
        <v>53</v>
      </c>
      <c r="F3" s="4">
        <v>33</v>
      </c>
      <c r="G3" s="4">
        <v>8522191262</v>
      </c>
      <c r="H3" s="33">
        <v>108.9</v>
      </c>
      <c r="I3" s="52" t="s">
        <v>204</v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s="23" customFormat="1" x14ac:dyDescent="0.2">
      <c r="A4" s="37">
        <v>2</v>
      </c>
      <c r="B4" s="4" t="s">
        <v>192</v>
      </c>
      <c r="C4" s="81" t="s">
        <v>175</v>
      </c>
      <c r="D4" s="81" t="s">
        <v>32</v>
      </c>
      <c r="E4" s="81" t="s">
        <v>176</v>
      </c>
      <c r="F4" s="81">
        <v>34</v>
      </c>
      <c r="G4" s="81">
        <v>8512871498</v>
      </c>
      <c r="H4" s="33">
        <f>SUM('ppg rocznie'!W5:W6)</f>
        <v>155.72</v>
      </c>
      <c r="I4" s="52" t="s">
        <v>204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s="24" customFormat="1" x14ac:dyDescent="0.2">
      <c r="A5" s="37">
        <v>3</v>
      </c>
      <c r="B5" s="4" t="s">
        <v>195</v>
      </c>
      <c r="C5" s="4" t="s">
        <v>70</v>
      </c>
      <c r="D5" s="4" t="s">
        <v>32</v>
      </c>
      <c r="E5" s="4" t="s">
        <v>71</v>
      </c>
      <c r="F5" s="4">
        <v>9</v>
      </c>
      <c r="G5" s="4">
        <v>8513171030</v>
      </c>
      <c r="H5" s="35">
        <f>SUM('ppg rocznie'!W7:W11)</f>
        <v>307.7</v>
      </c>
      <c r="I5" s="52" t="s">
        <v>204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s="25" customFormat="1" x14ac:dyDescent="0.2">
      <c r="A6" s="37">
        <v>4</v>
      </c>
      <c r="B6" s="4" t="s">
        <v>87</v>
      </c>
      <c r="C6" s="4" t="s">
        <v>88</v>
      </c>
      <c r="D6" s="4" t="s">
        <v>32</v>
      </c>
      <c r="E6" s="4" t="s">
        <v>89</v>
      </c>
      <c r="F6" s="4">
        <v>4</v>
      </c>
      <c r="G6" s="4">
        <v>9551489094</v>
      </c>
      <c r="H6" s="36">
        <f>SUM('ppg rocznie'!W12:W16)</f>
        <v>6702</v>
      </c>
      <c r="I6" s="52" t="s">
        <v>204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s="32" customFormat="1" x14ac:dyDescent="0.2">
      <c r="A7" s="37">
        <v>5</v>
      </c>
      <c r="B7" s="4" t="s">
        <v>193</v>
      </c>
      <c r="C7" s="4" t="s">
        <v>108</v>
      </c>
      <c r="D7" s="4" t="s">
        <v>32</v>
      </c>
      <c r="E7" s="4" t="s">
        <v>109</v>
      </c>
      <c r="F7" s="4">
        <v>14</v>
      </c>
      <c r="G7" s="4">
        <v>8522184546</v>
      </c>
      <c r="H7" s="34">
        <f>SUM('ppg rocznie'!W17:W29)</f>
        <v>1183.2</v>
      </c>
      <c r="I7" s="52" t="s">
        <v>204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s="23" customFormat="1" x14ac:dyDescent="0.2">
      <c r="A8" s="37">
        <v>6</v>
      </c>
      <c r="B8" s="4" t="s">
        <v>194</v>
      </c>
      <c r="C8" s="4" t="s">
        <v>175</v>
      </c>
      <c r="D8" s="4" t="s">
        <v>32</v>
      </c>
      <c r="E8" s="4" t="s">
        <v>176</v>
      </c>
      <c r="F8" s="4">
        <v>34</v>
      </c>
      <c r="G8" s="4">
        <v>8512871498</v>
      </c>
      <c r="H8" s="33">
        <f>SUM('ppg rocznie'!W30:W30)</f>
        <v>50</v>
      </c>
      <c r="I8" s="52" t="s">
        <v>204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s="24" customFormat="1" x14ac:dyDescent="0.2">
      <c r="A9" s="37">
        <v>7</v>
      </c>
      <c r="B9" s="4" t="s">
        <v>197</v>
      </c>
      <c r="C9" s="4" t="s">
        <v>179</v>
      </c>
      <c r="D9" s="4" t="s">
        <v>32</v>
      </c>
      <c r="E9" s="4" t="s">
        <v>180</v>
      </c>
      <c r="F9" s="4">
        <v>4</v>
      </c>
      <c r="G9" s="4">
        <v>8512537954</v>
      </c>
      <c r="H9" s="35">
        <f>SUM('ppg rocznie'!W31:W32)</f>
        <v>86.1</v>
      </c>
      <c r="I9" s="52" t="s">
        <v>204</v>
      </c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s="25" customFormat="1" x14ac:dyDescent="0.2">
      <c r="A10" s="37">
        <v>8</v>
      </c>
      <c r="B10" s="4" t="s">
        <v>186</v>
      </c>
      <c r="C10" s="4" t="s">
        <v>175</v>
      </c>
      <c r="D10" s="4" t="s">
        <v>32</v>
      </c>
      <c r="E10" s="4" t="s">
        <v>187</v>
      </c>
      <c r="F10" s="4">
        <v>34</v>
      </c>
      <c r="G10" s="4">
        <v>8510207276</v>
      </c>
      <c r="H10" s="36">
        <v>2366.6999999999998</v>
      </c>
      <c r="I10" s="52" t="s">
        <v>204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">
      <c r="H11" s="13">
        <f>SUM(H3:H10)</f>
        <v>10960.32</v>
      </c>
    </row>
  </sheetData>
  <mergeCells count="2">
    <mergeCell ref="A1:A2"/>
    <mergeCell ref="B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4"/>
  <sheetViews>
    <sheetView topLeftCell="A22" workbookViewId="0">
      <selection activeCell="X41" sqref="X41"/>
    </sheetView>
  </sheetViews>
  <sheetFormatPr defaultColWidth="7.140625" defaultRowHeight="11.25" x14ac:dyDescent="0.25"/>
  <cols>
    <col min="1" max="1" width="2.7109375" style="42" bestFit="1" customWidth="1"/>
    <col min="2" max="2" width="3" style="40" bestFit="1" customWidth="1"/>
    <col min="3" max="3" width="17.7109375" style="88" customWidth="1"/>
    <col min="4" max="4" width="5.7109375" style="40" bestFit="1" customWidth="1"/>
    <col min="5" max="5" width="6.5703125" style="40" bestFit="1" customWidth="1"/>
    <col min="6" max="6" width="11.28515625" style="88" bestFit="1" customWidth="1"/>
    <col min="7" max="7" width="7" style="40" bestFit="1" customWidth="1"/>
    <col min="8" max="8" width="9.5703125" style="40" bestFit="1" customWidth="1"/>
    <col min="9" max="9" width="21.7109375" style="88" bestFit="1" customWidth="1"/>
    <col min="10" max="10" width="5.7109375" style="40" bestFit="1" customWidth="1"/>
    <col min="11" max="11" width="6.42578125" style="40" bestFit="1" customWidth="1"/>
    <col min="12" max="12" width="10.85546875" style="40" bestFit="1" customWidth="1"/>
    <col min="13" max="13" width="5.140625" style="40" bestFit="1" customWidth="1"/>
    <col min="14" max="14" width="9.5703125" style="40" bestFit="1" customWidth="1"/>
    <col min="15" max="15" width="11.42578125" style="88" customWidth="1"/>
    <col min="16" max="16" width="6.42578125" style="40" bestFit="1" customWidth="1"/>
    <col min="17" max="17" width="9.5703125" style="40" bestFit="1" customWidth="1"/>
    <col min="18" max="18" width="17.85546875" style="40" bestFit="1" customWidth="1"/>
    <col min="19" max="19" width="8.28515625" style="40" bestFit="1" customWidth="1"/>
    <col min="20" max="20" width="11" style="72" bestFit="1" customWidth="1"/>
    <col min="21" max="21" width="9.5703125" style="40" bestFit="1" customWidth="1"/>
    <col min="22" max="22" width="7" style="40" bestFit="1" customWidth="1"/>
    <col min="23" max="23" width="6.5703125" style="40" bestFit="1" customWidth="1"/>
    <col min="24" max="24" width="26" style="39" bestFit="1" customWidth="1"/>
    <col min="25" max="25" width="30.7109375" style="39" bestFit="1" customWidth="1"/>
    <col min="26" max="55" width="7.140625" style="39"/>
    <col min="56" max="16384" width="7.140625" style="40"/>
  </cols>
  <sheetData>
    <row r="1" spans="1:55" x14ac:dyDescent="0.25">
      <c r="A1" s="91" t="s">
        <v>209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55" s="42" customFormat="1" x14ac:dyDescent="0.25">
      <c r="A2" s="93" t="s">
        <v>198</v>
      </c>
      <c r="B2" s="92" t="s">
        <v>0</v>
      </c>
      <c r="C2" s="99" t="s">
        <v>207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92"/>
      <c r="O2" s="82"/>
      <c r="P2" s="98" t="s">
        <v>7</v>
      </c>
      <c r="Q2" s="98"/>
      <c r="R2" s="98"/>
      <c r="S2" s="98"/>
      <c r="T2" s="98"/>
      <c r="U2" s="98"/>
      <c r="V2" s="98"/>
      <c r="W2" s="98"/>
      <c r="X2" s="98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</row>
    <row r="3" spans="1:55" s="42" customFormat="1" ht="22.5" x14ac:dyDescent="0.25">
      <c r="A3" s="93"/>
      <c r="B3" s="92"/>
      <c r="C3" s="82" t="s">
        <v>206</v>
      </c>
      <c r="D3" s="38" t="s">
        <v>2</v>
      </c>
      <c r="E3" s="38" t="s">
        <v>3</v>
      </c>
      <c r="F3" s="82" t="s">
        <v>18</v>
      </c>
      <c r="G3" s="38" t="s">
        <v>19</v>
      </c>
      <c r="H3" s="38" t="s">
        <v>4</v>
      </c>
      <c r="I3" s="82" t="s">
        <v>205</v>
      </c>
      <c r="J3" s="38" t="s">
        <v>2</v>
      </c>
      <c r="K3" s="38" t="s">
        <v>3</v>
      </c>
      <c r="L3" s="38" t="s">
        <v>18</v>
      </c>
      <c r="M3" s="38" t="s">
        <v>19</v>
      </c>
      <c r="N3" s="38" t="s">
        <v>4</v>
      </c>
      <c r="O3" s="82" t="s">
        <v>30</v>
      </c>
      <c r="P3" s="43" t="s">
        <v>2</v>
      </c>
      <c r="Q3" s="43" t="s">
        <v>3</v>
      </c>
      <c r="R3" s="43" t="s">
        <v>18</v>
      </c>
      <c r="S3" s="43" t="s">
        <v>19</v>
      </c>
      <c r="T3" s="44" t="s">
        <v>8</v>
      </c>
      <c r="U3" s="43" t="s">
        <v>17</v>
      </c>
      <c r="V3" s="43" t="s">
        <v>9</v>
      </c>
      <c r="W3" s="43" t="s">
        <v>29</v>
      </c>
      <c r="X3" s="45" t="s">
        <v>203</v>
      </c>
      <c r="Y3" s="45" t="s">
        <v>223</v>
      </c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</row>
    <row r="4" spans="1:55" s="53" customFormat="1" ht="22.5" x14ac:dyDescent="0.25">
      <c r="A4" s="46">
        <v>1</v>
      </c>
      <c r="B4" s="48">
        <v>1</v>
      </c>
      <c r="C4" s="84" t="s">
        <v>51</v>
      </c>
      <c r="D4" s="49" t="s">
        <v>52</v>
      </c>
      <c r="E4" s="49" t="s">
        <v>32</v>
      </c>
      <c r="F4" s="84" t="s">
        <v>53</v>
      </c>
      <c r="G4" s="49">
        <v>33</v>
      </c>
      <c r="H4" s="49">
        <v>8522191262</v>
      </c>
      <c r="I4" s="84"/>
      <c r="J4" s="49"/>
      <c r="K4" s="49"/>
      <c r="L4" s="49"/>
      <c r="M4" s="49"/>
      <c r="N4" s="49"/>
      <c r="O4" s="84" t="s">
        <v>46</v>
      </c>
      <c r="P4" s="49"/>
      <c r="Q4" s="49" t="s">
        <v>202</v>
      </c>
      <c r="R4" s="49" t="s">
        <v>55</v>
      </c>
      <c r="S4" s="49">
        <v>12</v>
      </c>
      <c r="T4" s="50" t="s">
        <v>56</v>
      </c>
      <c r="U4" s="49">
        <v>1400795002</v>
      </c>
      <c r="V4" s="49" t="s">
        <v>26</v>
      </c>
      <c r="W4" s="51">
        <v>108.9</v>
      </c>
      <c r="X4" s="52" t="s">
        <v>204</v>
      </c>
      <c r="Y4" s="77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</row>
    <row r="5" spans="1:55" s="53" customFormat="1" ht="22.5" x14ac:dyDescent="0.25">
      <c r="A5" s="95">
        <v>2</v>
      </c>
      <c r="B5" s="48">
        <f>B4+1</f>
        <v>2</v>
      </c>
      <c r="C5" s="84" t="s">
        <v>208</v>
      </c>
      <c r="D5" s="49" t="s">
        <v>175</v>
      </c>
      <c r="E5" s="49" t="s">
        <v>32</v>
      </c>
      <c r="F5" s="84" t="s">
        <v>176</v>
      </c>
      <c r="G5" s="49">
        <v>34</v>
      </c>
      <c r="H5" s="49">
        <v>8512871498</v>
      </c>
      <c r="I5" s="84" t="s">
        <v>192</v>
      </c>
      <c r="J5" s="49" t="s">
        <v>214</v>
      </c>
      <c r="K5" s="49" t="s">
        <v>32</v>
      </c>
      <c r="L5" s="49" t="s">
        <v>215</v>
      </c>
      <c r="M5" s="49">
        <v>68</v>
      </c>
      <c r="N5" s="49">
        <v>8511165752</v>
      </c>
      <c r="O5" s="84" t="s">
        <v>67</v>
      </c>
      <c r="P5" s="49" t="s">
        <v>214</v>
      </c>
      <c r="Q5" s="49" t="s">
        <v>32</v>
      </c>
      <c r="R5" s="49" t="s">
        <v>215</v>
      </c>
      <c r="S5" s="49">
        <v>68</v>
      </c>
      <c r="T5" s="78" t="s">
        <v>216</v>
      </c>
      <c r="U5" s="79">
        <v>1401959080</v>
      </c>
      <c r="V5" s="79" t="s">
        <v>25</v>
      </c>
      <c r="W5" s="80">
        <v>75.27</v>
      </c>
      <c r="X5" s="52" t="s">
        <v>204</v>
      </c>
      <c r="Y5" s="77" t="s">
        <v>224</v>
      </c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</row>
    <row r="6" spans="1:55" s="53" customFormat="1" ht="22.5" x14ac:dyDescent="0.25">
      <c r="A6" s="95"/>
      <c r="B6" s="48">
        <f>B5+1</f>
        <v>3</v>
      </c>
      <c r="C6" s="84" t="s">
        <v>208</v>
      </c>
      <c r="D6" s="49" t="s">
        <v>175</v>
      </c>
      <c r="E6" s="49" t="s">
        <v>32</v>
      </c>
      <c r="F6" s="84" t="s">
        <v>176</v>
      </c>
      <c r="G6" s="49">
        <v>34</v>
      </c>
      <c r="H6" s="49">
        <v>8512871498</v>
      </c>
      <c r="I6" s="84" t="s">
        <v>192</v>
      </c>
      <c r="J6" s="49" t="s">
        <v>214</v>
      </c>
      <c r="K6" s="49" t="s">
        <v>32</v>
      </c>
      <c r="L6" s="49" t="s">
        <v>215</v>
      </c>
      <c r="M6" s="49">
        <v>68</v>
      </c>
      <c r="N6" s="49">
        <v>8511165752</v>
      </c>
      <c r="O6" s="84" t="s">
        <v>67</v>
      </c>
      <c r="P6" s="49" t="s">
        <v>214</v>
      </c>
      <c r="Q6" s="49" t="s">
        <v>32</v>
      </c>
      <c r="R6" s="49" t="s">
        <v>215</v>
      </c>
      <c r="S6" s="49">
        <v>68</v>
      </c>
      <c r="T6" s="78" t="s">
        <v>217</v>
      </c>
      <c r="U6" s="79">
        <v>1400680971</v>
      </c>
      <c r="V6" s="79" t="s">
        <v>25</v>
      </c>
      <c r="W6" s="80">
        <v>80.45</v>
      </c>
      <c r="X6" s="52" t="s">
        <v>204</v>
      </c>
      <c r="Y6" s="77" t="s">
        <v>224</v>
      </c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</row>
    <row r="7" spans="1:55" s="64" customFormat="1" ht="33.75" x14ac:dyDescent="0.25">
      <c r="A7" s="94">
        <v>3</v>
      </c>
      <c r="B7" s="59">
        <f>B6+1</f>
        <v>4</v>
      </c>
      <c r="C7" s="86" t="s">
        <v>208</v>
      </c>
      <c r="D7" s="60" t="s">
        <v>175</v>
      </c>
      <c r="E7" s="60" t="s">
        <v>32</v>
      </c>
      <c r="F7" s="86" t="s">
        <v>176</v>
      </c>
      <c r="G7" s="60">
        <v>34</v>
      </c>
      <c r="H7" s="60">
        <v>8512871498</v>
      </c>
      <c r="I7" s="86" t="s">
        <v>195</v>
      </c>
      <c r="J7" s="60" t="s">
        <v>70</v>
      </c>
      <c r="K7" s="60" t="s">
        <v>32</v>
      </c>
      <c r="L7" s="60" t="s">
        <v>71</v>
      </c>
      <c r="M7" s="60">
        <v>9</v>
      </c>
      <c r="N7" s="60">
        <v>8513171030</v>
      </c>
      <c r="O7" s="86" t="s">
        <v>72</v>
      </c>
      <c r="P7" s="60"/>
      <c r="Q7" s="60" t="s">
        <v>32</v>
      </c>
      <c r="R7" s="60" t="s">
        <v>71</v>
      </c>
      <c r="S7" s="61">
        <v>15</v>
      </c>
      <c r="T7" s="62" t="s">
        <v>73</v>
      </c>
      <c r="U7" s="60">
        <v>1406457012</v>
      </c>
      <c r="V7" s="60" t="s">
        <v>28</v>
      </c>
      <c r="W7" s="63">
        <v>0.2</v>
      </c>
      <c r="X7" s="52" t="s">
        <v>204</v>
      </c>
      <c r="Y7" s="77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</row>
    <row r="8" spans="1:55" s="64" customFormat="1" ht="33.75" x14ac:dyDescent="0.25">
      <c r="A8" s="94"/>
      <c r="B8" s="59">
        <f t="shared" ref="B8:B11" si="0">B7+1</f>
        <v>5</v>
      </c>
      <c r="C8" s="86" t="s">
        <v>208</v>
      </c>
      <c r="D8" s="60" t="s">
        <v>175</v>
      </c>
      <c r="E8" s="60" t="s">
        <v>32</v>
      </c>
      <c r="F8" s="86" t="s">
        <v>176</v>
      </c>
      <c r="G8" s="60">
        <v>34</v>
      </c>
      <c r="H8" s="60">
        <v>8512871498</v>
      </c>
      <c r="I8" s="86" t="s">
        <v>195</v>
      </c>
      <c r="J8" s="60" t="s">
        <v>70</v>
      </c>
      <c r="K8" s="60" t="s">
        <v>32</v>
      </c>
      <c r="L8" s="60" t="s">
        <v>71</v>
      </c>
      <c r="M8" s="60">
        <v>9</v>
      </c>
      <c r="N8" s="60">
        <v>8513171030</v>
      </c>
      <c r="O8" s="86" t="s">
        <v>74</v>
      </c>
      <c r="P8" s="60"/>
      <c r="Q8" s="60" t="s">
        <v>32</v>
      </c>
      <c r="R8" s="60" t="s">
        <v>71</v>
      </c>
      <c r="S8" s="61">
        <v>13</v>
      </c>
      <c r="T8" s="62" t="s">
        <v>76</v>
      </c>
      <c r="U8" s="60">
        <v>1406457011</v>
      </c>
      <c r="V8" s="60" t="s">
        <v>77</v>
      </c>
      <c r="W8" s="63">
        <v>4</v>
      </c>
      <c r="X8" s="52" t="s">
        <v>204</v>
      </c>
      <c r="Y8" s="77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</row>
    <row r="9" spans="1:55" s="64" customFormat="1" ht="33.75" x14ac:dyDescent="0.25">
      <c r="A9" s="94"/>
      <c r="B9" s="59">
        <f t="shared" si="0"/>
        <v>6</v>
      </c>
      <c r="C9" s="86" t="s">
        <v>208</v>
      </c>
      <c r="D9" s="60" t="s">
        <v>175</v>
      </c>
      <c r="E9" s="60" t="s">
        <v>32</v>
      </c>
      <c r="F9" s="86" t="s">
        <v>176</v>
      </c>
      <c r="G9" s="60">
        <v>34</v>
      </c>
      <c r="H9" s="60">
        <v>8512871498</v>
      </c>
      <c r="I9" s="86" t="s">
        <v>195</v>
      </c>
      <c r="J9" s="60" t="s">
        <v>70</v>
      </c>
      <c r="K9" s="60" t="s">
        <v>32</v>
      </c>
      <c r="L9" s="60" t="s">
        <v>71</v>
      </c>
      <c r="M9" s="60">
        <v>9</v>
      </c>
      <c r="N9" s="60">
        <v>8513171030</v>
      </c>
      <c r="O9" s="86" t="s">
        <v>78</v>
      </c>
      <c r="P9" s="60"/>
      <c r="Q9" s="60" t="s">
        <v>32</v>
      </c>
      <c r="R9" s="60" t="s">
        <v>71</v>
      </c>
      <c r="S9" s="61">
        <v>8</v>
      </c>
      <c r="T9" s="62" t="s">
        <v>80</v>
      </c>
      <c r="U9" s="60">
        <v>1406457010</v>
      </c>
      <c r="V9" s="60" t="s">
        <v>77</v>
      </c>
      <c r="W9" s="63">
        <v>10.4</v>
      </c>
      <c r="X9" s="52" t="s">
        <v>204</v>
      </c>
      <c r="Y9" s="77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</row>
    <row r="10" spans="1:55" s="64" customFormat="1" ht="33.75" x14ac:dyDescent="0.25">
      <c r="A10" s="94"/>
      <c r="B10" s="59">
        <f t="shared" si="0"/>
        <v>7</v>
      </c>
      <c r="C10" s="86" t="s">
        <v>208</v>
      </c>
      <c r="D10" s="60" t="s">
        <v>175</v>
      </c>
      <c r="E10" s="60" t="s">
        <v>32</v>
      </c>
      <c r="F10" s="86" t="s">
        <v>176</v>
      </c>
      <c r="G10" s="60">
        <v>34</v>
      </c>
      <c r="H10" s="60">
        <v>8512871498</v>
      </c>
      <c r="I10" s="86" t="s">
        <v>195</v>
      </c>
      <c r="J10" s="60" t="s">
        <v>70</v>
      </c>
      <c r="K10" s="60" t="s">
        <v>32</v>
      </c>
      <c r="L10" s="60" t="s">
        <v>71</v>
      </c>
      <c r="M10" s="60">
        <v>9</v>
      </c>
      <c r="N10" s="60">
        <v>8513171030</v>
      </c>
      <c r="O10" s="86" t="s">
        <v>82</v>
      </c>
      <c r="P10" s="60"/>
      <c r="Q10" s="60" t="s">
        <v>32</v>
      </c>
      <c r="R10" s="60" t="s">
        <v>71</v>
      </c>
      <c r="S10" s="61">
        <v>9</v>
      </c>
      <c r="T10" s="62" t="s">
        <v>83</v>
      </c>
      <c r="U10" s="60">
        <v>1460000433</v>
      </c>
      <c r="V10" s="60" t="s">
        <v>84</v>
      </c>
      <c r="W10" s="63">
        <v>93.1</v>
      </c>
      <c r="X10" s="52" t="s">
        <v>204</v>
      </c>
      <c r="Y10" s="77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</row>
    <row r="11" spans="1:55" s="64" customFormat="1" ht="33.75" x14ac:dyDescent="0.25">
      <c r="A11" s="94"/>
      <c r="B11" s="59">
        <f t="shared" si="0"/>
        <v>8</v>
      </c>
      <c r="C11" s="86" t="s">
        <v>208</v>
      </c>
      <c r="D11" s="60" t="s">
        <v>175</v>
      </c>
      <c r="E11" s="60" t="s">
        <v>32</v>
      </c>
      <c r="F11" s="86" t="s">
        <v>176</v>
      </c>
      <c r="G11" s="60">
        <v>34</v>
      </c>
      <c r="H11" s="60">
        <v>8512871498</v>
      </c>
      <c r="I11" s="86" t="s">
        <v>195</v>
      </c>
      <c r="J11" s="60" t="s">
        <v>70</v>
      </c>
      <c r="K11" s="60" t="s">
        <v>32</v>
      </c>
      <c r="L11" s="60" t="s">
        <v>71</v>
      </c>
      <c r="M11" s="60">
        <v>9</v>
      </c>
      <c r="N11" s="60">
        <v>8513171030</v>
      </c>
      <c r="O11" s="86" t="s">
        <v>82</v>
      </c>
      <c r="P11" s="60"/>
      <c r="Q11" s="60" t="s">
        <v>32</v>
      </c>
      <c r="R11" s="60" t="s">
        <v>71</v>
      </c>
      <c r="S11" s="61">
        <v>8</v>
      </c>
      <c r="T11" s="62" t="s">
        <v>85</v>
      </c>
      <c r="U11" s="60">
        <v>1460000185</v>
      </c>
      <c r="V11" s="60" t="s">
        <v>84</v>
      </c>
      <c r="W11" s="63">
        <v>200</v>
      </c>
      <c r="X11" s="52" t="s">
        <v>204</v>
      </c>
      <c r="Y11" s="77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</row>
    <row r="12" spans="1:55" s="70" customFormat="1" ht="22.5" x14ac:dyDescent="0.25">
      <c r="A12" s="96">
        <v>4</v>
      </c>
      <c r="B12" s="65">
        <f t="shared" ref="B12:B32" si="1">B11+1</f>
        <v>9</v>
      </c>
      <c r="C12" s="87" t="s">
        <v>87</v>
      </c>
      <c r="D12" s="66" t="s">
        <v>88</v>
      </c>
      <c r="E12" s="66" t="s">
        <v>32</v>
      </c>
      <c r="F12" s="87" t="s">
        <v>89</v>
      </c>
      <c r="G12" s="66">
        <v>4</v>
      </c>
      <c r="H12" s="66">
        <v>9551489094</v>
      </c>
      <c r="I12" s="87"/>
      <c r="J12" s="66"/>
      <c r="K12" s="66"/>
      <c r="L12" s="66"/>
      <c r="M12" s="66"/>
      <c r="N12" s="66"/>
      <c r="O12" s="87" t="s">
        <v>90</v>
      </c>
      <c r="P12" s="66"/>
      <c r="Q12" s="66" t="s">
        <v>32</v>
      </c>
      <c r="R12" s="66" t="s">
        <v>92</v>
      </c>
      <c r="S12" s="67">
        <v>55</v>
      </c>
      <c r="T12" s="68" t="s">
        <v>93</v>
      </c>
      <c r="U12" s="66">
        <v>1460000404</v>
      </c>
      <c r="V12" s="66" t="s">
        <v>84</v>
      </c>
      <c r="W12" s="69">
        <v>254.6</v>
      </c>
      <c r="X12" s="52" t="s">
        <v>204</v>
      </c>
      <c r="Y12" s="77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</row>
    <row r="13" spans="1:55" s="70" customFormat="1" ht="22.5" x14ac:dyDescent="0.25">
      <c r="A13" s="96"/>
      <c r="B13" s="65">
        <f t="shared" si="1"/>
        <v>10</v>
      </c>
      <c r="C13" s="87" t="s">
        <v>87</v>
      </c>
      <c r="D13" s="66" t="s">
        <v>88</v>
      </c>
      <c r="E13" s="66" t="s">
        <v>32</v>
      </c>
      <c r="F13" s="87" t="s">
        <v>89</v>
      </c>
      <c r="G13" s="66">
        <v>4</v>
      </c>
      <c r="H13" s="66">
        <v>9551489094</v>
      </c>
      <c r="I13" s="87"/>
      <c r="J13" s="66"/>
      <c r="K13" s="66"/>
      <c r="L13" s="66"/>
      <c r="M13" s="66"/>
      <c r="N13" s="66"/>
      <c r="O13" s="87" t="s">
        <v>94</v>
      </c>
      <c r="P13" s="66"/>
      <c r="Q13" s="66" t="s">
        <v>32</v>
      </c>
      <c r="R13" s="66" t="s">
        <v>95</v>
      </c>
      <c r="S13" s="67">
        <v>19</v>
      </c>
      <c r="T13" s="68" t="s">
        <v>96</v>
      </c>
      <c r="U13" s="66">
        <v>1407022144</v>
      </c>
      <c r="V13" s="66" t="s">
        <v>26</v>
      </c>
      <c r="W13" s="69">
        <v>102.3</v>
      </c>
      <c r="X13" s="52" t="s">
        <v>204</v>
      </c>
      <c r="Y13" s="77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</row>
    <row r="14" spans="1:55" s="70" customFormat="1" ht="22.5" x14ac:dyDescent="0.25">
      <c r="A14" s="96"/>
      <c r="B14" s="65">
        <f t="shared" si="1"/>
        <v>11</v>
      </c>
      <c r="C14" s="87" t="s">
        <v>87</v>
      </c>
      <c r="D14" s="66" t="s">
        <v>88</v>
      </c>
      <c r="E14" s="66" t="s">
        <v>32</v>
      </c>
      <c r="F14" s="87" t="s">
        <v>89</v>
      </c>
      <c r="G14" s="66">
        <v>4</v>
      </c>
      <c r="H14" s="66">
        <v>9551489094</v>
      </c>
      <c r="I14" s="87"/>
      <c r="J14" s="66"/>
      <c r="K14" s="66"/>
      <c r="L14" s="66"/>
      <c r="M14" s="66"/>
      <c r="N14" s="66"/>
      <c r="O14" s="87" t="s">
        <v>106</v>
      </c>
      <c r="P14" s="66"/>
      <c r="Q14" s="66" t="s">
        <v>32</v>
      </c>
      <c r="R14" s="66" t="s">
        <v>98</v>
      </c>
      <c r="S14" s="67">
        <v>14</v>
      </c>
      <c r="T14" s="68" t="s">
        <v>99</v>
      </c>
      <c r="U14" s="66">
        <v>1460000730</v>
      </c>
      <c r="V14" s="66" t="s">
        <v>26</v>
      </c>
      <c r="W14" s="69">
        <v>95.9</v>
      </c>
      <c r="X14" s="52" t="s">
        <v>204</v>
      </c>
      <c r="Y14" s="77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</row>
    <row r="15" spans="1:55" s="70" customFormat="1" ht="22.5" x14ac:dyDescent="0.25">
      <c r="A15" s="96"/>
      <c r="B15" s="65">
        <f t="shared" si="1"/>
        <v>12</v>
      </c>
      <c r="C15" s="87" t="s">
        <v>87</v>
      </c>
      <c r="D15" s="66" t="s">
        <v>88</v>
      </c>
      <c r="E15" s="66" t="s">
        <v>32</v>
      </c>
      <c r="F15" s="87" t="s">
        <v>89</v>
      </c>
      <c r="G15" s="66">
        <v>4</v>
      </c>
      <c r="H15" s="66">
        <v>9551489094</v>
      </c>
      <c r="I15" s="87"/>
      <c r="J15" s="66"/>
      <c r="K15" s="66"/>
      <c r="L15" s="66"/>
      <c r="M15" s="66"/>
      <c r="N15" s="66"/>
      <c r="O15" s="87" t="s">
        <v>104</v>
      </c>
      <c r="P15" s="66"/>
      <c r="Q15" s="66" t="s">
        <v>32</v>
      </c>
      <c r="R15" s="66" t="s">
        <v>100</v>
      </c>
      <c r="S15" s="67" t="s">
        <v>101</v>
      </c>
      <c r="T15" s="68" t="s">
        <v>102</v>
      </c>
      <c r="U15" s="66">
        <v>1460000137</v>
      </c>
      <c r="V15" s="66" t="s">
        <v>33</v>
      </c>
      <c r="W15" s="69">
        <v>5858.9</v>
      </c>
      <c r="X15" s="52" t="s">
        <v>204</v>
      </c>
      <c r="Y15" s="77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</row>
    <row r="16" spans="1:55" s="70" customFormat="1" ht="22.5" x14ac:dyDescent="0.25">
      <c r="A16" s="96"/>
      <c r="B16" s="65">
        <f t="shared" si="1"/>
        <v>13</v>
      </c>
      <c r="C16" s="87" t="s">
        <v>87</v>
      </c>
      <c r="D16" s="66" t="s">
        <v>88</v>
      </c>
      <c r="E16" s="66" t="s">
        <v>32</v>
      </c>
      <c r="F16" s="87" t="s">
        <v>89</v>
      </c>
      <c r="G16" s="66">
        <v>4</v>
      </c>
      <c r="H16" s="66">
        <v>9551489094</v>
      </c>
      <c r="I16" s="87"/>
      <c r="J16" s="66"/>
      <c r="K16" s="66"/>
      <c r="L16" s="66"/>
      <c r="M16" s="66"/>
      <c r="N16" s="66"/>
      <c r="O16" s="87" t="s">
        <v>94</v>
      </c>
      <c r="P16" s="66"/>
      <c r="Q16" s="66" t="s">
        <v>32</v>
      </c>
      <c r="R16" s="66" t="s">
        <v>89</v>
      </c>
      <c r="S16" s="67" t="s">
        <v>101</v>
      </c>
      <c r="T16" s="68" t="s">
        <v>103</v>
      </c>
      <c r="U16" s="66">
        <v>1460000136</v>
      </c>
      <c r="V16" s="66" t="s">
        <v>84</v>
      </c>
      <c r="W16" s="69">
        <v>390.3</v>
      </c>
      <c r="X16" s="52" t="s">
        <v>204</v>
      </c>
      <c r="Y16" s="77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</row>
    <row r="17" spans="1:55" s="58" customFormat="1" ht="45" x14ac:dyDescent="0.25">
      <c r="A17" s="97">
        <v>5</v>
      </c>
      <c r="B17" s="54">
        <f>B16+1</f>
        <v>14</v>
      </c>
      <c r="C17" s="85" t="s">
        <v>193</v>
      </c>
      <c r="D17" s="55" t="s">
        <v>108</v>
      </c>
      <c r="E17" s="55" t="s">
        <v>32</v>
      </c>
      <c r="F17" s="85" t="s">
        <v>109</v>
      </c>
      <c r="G17" s="55">
        <v>14</v>
      </c>
      <c r="H17" s="55">
        <v>8522184546</v>
      </c>
      <c r="I17" s="85"/>
      <c r="J17" s="55"/>
      <c r="K17" s="55"/>
      <c r="L17" s="55"/>
      <c r="M17" s="55"/>
      <c r="N17" s="55"/>
      <c r="O17" s="85" t="s">
        <v>68</v>
      </c>
      <c r="P17" s="55"/>
      <c r="Q17" s="55" t="s">
        <v>110</v>
      </c>
      <c r="R17" s="55" t="s">
        <v>111</v>
      </c>
      <c r="S17" s="71">
        <v>1</v>
      </c>
      <c r="T17" s="56" t="s">
        <v>112</v>
      </c>
      <c r="U17" s="55">
        <v>1402764129</v>
      </c>
      <c r="V17" s="55" t="s">
        <v>25</v>
      </c>
      <c r="W17" s="57">
        <v>35.299999999999997</v>
      </c>
      <c r="X17" s="52" t="s">
        <v>204</v>
      </c>
      <c r="Y17" s="77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</row>
    <row r="18" spans="1:55" s="58" customFormat="1" ht="45" x14ac:dyDescent="0.25">
      <c r="A18" s="97"/>
      <c r="B18" s="54">
        <f t="shared" si="1"/>
        <v>15</v>
      </c>
      <c r="C18" s="85" t="s">
        <v>193</v>
      </c>
      <c r="D18" s="55" t="s">
        <v>108</v>
      </c>
      <c r="E18" s="55" t="s">
        <v>32</v>
      </c>
      <c r="F18" s="85" t="s">
        <v>109</v>
      </c>
      <c r="G18" s="55">
        <v>14</v>
      </c>
      <c r="H18" s="55">
        <v>8522184546</v>
      </c>
      <c r="I18" s="85"/>
      <c r="J18" s="55"/>
      <c r="K18" s="55"/>
      <c r="L18" s="55"/>
      <c r="M18" s="55"/>
      <c r="N18" s="55"/>
      <c r="O18" s="85" t="s">
        <v>68</v>
      </c>
      <c r="P18" s="55"/>
      <c r="Q18" s="55" t="s">
        <v>114</v>
      </c>
      <c r="R18" s="55" t="s">
        <v>116</v>
      </c>
      <c r="S18" s="71" t="s">
        <v>115</v>
      </c>
      <c r="T18" s="56" t="s">
        <v>117</v>
      </c>
      <c r="U18" s="55">
        <v>1402449136</v>
      </c>
      <c r="V18" s="55" t="s">
        <v>77</v>
      </c>
      <c r="W18" s="57">
        <v>9.1999999999999993</v>
      </c>
      <c r="X18" s="52" t="s">
        <v>204</v>
      </c>
      <c r="Y18" s="77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</row>
    <row r="19" spans="1:55" s="58" customFormat="1" ht="45" x14ac:dyDescent="0.25">
      <c r="A19" s="97"/>
      <c r="B19" s="54">
        <f t="shared" si="1"/>
        <v>16</v>
      </c>
      <c r="C19" s="85" t="s">
        <v>193</v>
      </c>
      <c r="D19" s="55" t="s">
        <v>108</v>
      </c>
      <c r="E19" s="55" t="s">
        <v>32</v>
      </c>
      <c r="F19" s="85" t="s">
        <v>109</v>
      </c>
      <c r="G19" s="55">
        <v>14</v>
      </c>
      <c r="H19" s="55">
        <v>8522184546</v>
      </c>
      <c r="I19" s="85"/>
      <c r="J19" s="55"/>
      <c r="K19" s="55"/>
      <c r="L19" s="55"/>
      <c r="M19" s="55"/>
      <c r="N19" s="55"/>
      <c r="O19" s="85" t="s">
        <v>68</v>
      </c>
      <c r="P19" s="55"/>
      <c r="Q19" s="55" t="s">
        <v>118</v>
      </c>
      <c r="R19" s="55" t="s">
        <v>119</v>
      </c>
      <c r="S19" s="71">
        <v>6</v>
      </c>
      <c r="T19" s="56" t="s">
        <v>120</v>
      </c>
      <c r="U19" s="55">
        <v>1402400112</v>
      </c>
      <c r="V19" s="55" t="s">
        <v>25</v>
      </c>
      <c r="W19" s="57">
        <v>69.3</v>
      </c>
      <c r="X19" s="52" t="s">
        <v>204</v>
      </c>
      <c r="Y19" s="77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58" customFormat="1" ht="45" x14ac:dyDescent="0.25">
      <c r="A20" s="97"/>
      <c r="B20" s="54">
        <f t="shared" si="1"/>
        <v>17</v>
      </c>
      <c r="C20" s="85" t="s">
        <v>193</v>
      </c>
      <c r="D20" s="55" t="s">
        <v>108</v>
      </c>
      <c r="E20" s="55" t="s">
        <v>32</v>
      </c>
      <c r="F20" s="85" t="s">
        <v>109</v>
      </c>
      <c r="G20" s="55">
        <v>14</v>
      </c>
      <c r="H20" s="55">
        <v>8522184546</v>
      </c>
      <c r="I20" s="85"/>
      <c r="J20" s="55"/>
      <c r="K20" s="55"/>
      <c r="L20" s="55"/>
      <c r="M20" s="55"/>
      <c r="N20" s="55"/>
      <c r="O20" s="85" t="s">
        <v>68</v>
      </c>
      <c r="P20" s="55"/>
      <c r="Q20" s="55" t="s">
        <v>127</v>
      </c>
      <c r="R20" s="55" t="s">
        <v>126</v>
      </c>
      <c r="S20" s="71" t="s">
        <v>128</v>
      </c>
      <c r="T20" s="56" t="s">
        <v>129</v>
      </c>
      <c r="U20" s="55">
        <v>1402105162</v>
      </c>
      <c r="V20" s="55" t="s">
        <v>25</v>
      </c>
      <c r="W20" s="57">
        <v>97.6</v>
      </c>
      <c r="X20" s="52" t="s">
        <v>204</v>
      </c>
      <c r="Y20" s="77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</row>
    <row r="21" spans="1:55" s="58" customFormat="1" ht="45" x14ac:dyDescent="0.25">
      <c r="A21" s="97"/>
      <c r="B21" s="54">
        <f t="shared" si="1"/>
        <v>18</v>
      </c>
      <c r="C21" s="85" t="s">
        <v>193</v>
      </c>
      <c r="D21" s="55" t="s">
        <v>108</v>
      </c>
      <c r="E21" s="55" t="s">
        <v>32</v>
      </c>
      <c r="F21" s="85" t="s">
        <v>109</v>
      </c>
      <c r="G21" s="55">
        <v>14</v>
      </c>
      <c r="H21" s="55">
        <v>8522184546</v>
      </c>
      <c r="I21" s="85"/>
      <c r="J21" s="55"/>
      <c r="K21" s="55"/>
      <c r="L21" s="55"/>
      <c r="M21" s="55"/>
      <c r="N21" s="55"/>
      <c r="O21" s="85" t="s">
        <v>68</v>
      </c>
      <c r="P21" s="55"/>
      <c r="Q21" s="55" t="s">
        <v>137</v>
      </c>
      <c r="R21" s="55" t="s">
        <v>138</v>
      </c>
      <c r="S21" s="71">
        <v>19</v>
      </c>
      <c r="T21" s="56" t="s">
        <v>139</v>
      </c>
      <c r="U21" s="55">
        <v>1401819101</v>
      </c>
      <c r="V21" s="55" t="s">
        <v>25</v>
      </c>
      <c r="W21" s="57">
        <v>29.2</v>
      </c>
      <c r="X21" s="52" t="s">
        <v>204</v>
      </c>
      <c r="Y21" s="77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</row>
    <row r="22" spans="1:55" s="58" customFormat="1" ht="45" x14ac:dyDescent="0.25">
      <c r="A22" s="97"/>
      <c r="B22" s="54">
        <f t="shared" si="1"/>
        <v>19</v>
      </c>
      <c r="C22" s="85" t="s">
        <v>193</v>
      </c>
      <c r="D22" s="55" t="s">
        <v>108</v>
      </c>
      <c r="E22" s="55" t="s">
        <v>32</v>
      </c>
      <c r="F22" s="85" t="s">
        <v>109</v>
      </c>
      <c r="G22" s="55">
        <v>14</v>
      </c>
      <c r="H22" s="55">
        <v>8522184546</v>
      </c>
      <c r="I22" s="85"/>
      <c r="J22" s="55"/>
      <c r="K22" s="55"/>
      <c r="L22" s="55"/>
      <c r="M22" s="55"/>
      <c r="N22" s="55"/>
      <c r="O22" s="85" t="s">
        <v>94</v>
      </c>
      <c r="P22" s="55"/>
      <c r="Q22" s="55" t="s">
        <v>47</v>
      </c>
      <c r="R22" s="55" t="s">
        <v>141</v>
      </c>
      <c r="S22" s="71" t="s">
        <v>142</v>
      </c>
      <c r="T22" s="56" t="s">
        <v>143</v>
      </c>
      <c r="U22" s="55">
        <v>1401949050</v>
      </c>
      <c r="V22" s="55" t="s">
        <v>25</v>
      </c>
      <c r="W22" s="57">
        <v>83.4</v>
      </c>
      <c r="X22" s="52" t="s">
        <v>204</v>
      </c>
      <c r="Y22" s="77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</row>
    <row r="23" spans="1:55" s="58" customFormat="1" ht="45" x14ac:dyDescent="0.25">
      <c r="A23" s="97"/>
      <c r="B23" s="54">
        <f>B22+1</f>
        <v>20</v>
      </c>
      <c r="C23" s="85" t="s">
        <v>193</v>
      </c>
      <c r="D23" s="55" t="s">
        <v>108</v>
      </c>
      <c r="E23" s="55" t="s">
        <v>32</v>
      </c>
      <c r="F23" s="85" t="s">
        <v>109</v>
      </c>
      <c r="G23" s="55">
        <v>14</v>
      </c>
      <c r="H23" s="55">
        <v>8522184546</v>
      </c>
      <c r="I23" s="85"/>
      <c r="J23" s="55"/>
      <c r="K23" s="55"/>
      <c r="L23" s="55"/>
      <c r="M23" s="55"/>
      <c r="N23" s="55"/>
      <c r="O23" s="85" t="s">
        <v>68</v>
      </c>
      <c r="P23" s="55"/>
      <c r="Q23" s="55" t="s">
        <v>145</v>
      </c>
      <c r="R23" s="55" t="s">
        <v>146</v>
      </c>
      <c r="S23" s="71">
        <v>1</v>
      </c>
      <c r="T23" s="56" t="s">
        <v>147</v>
      </c>
      <c r="U23" s="55">
        <v>1200003101</v>
      </c>
      <c r="V23" s="55" t="s">
        <v>25</v>
      </c>
      <c r="W23" s="57">
        <v>93.2</v>
      </c>
      <c r="X23" s="52" t="s">
        <v>204</v>
      </c>
      <c r="Y23" s="77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</row>
    <row r="24" spans="1:55" s="58" customFormat="1" ht="45" x14ac:dyDescent="0.25">
      <c r="A24" s="97"/>
      <c r="B24" s="54">
        <f t="shared" si="1"/>
        <v>21</v>
      </c>
      <c r="C24" s="85" t="s">
        <v>193</v>
      </c>
      <c r="D24" s="55" t="s">
        <v>108</v>
      </c>
      <c r="E24" s="55" t="s">
        <v>32</v>
      </c>
      <c r="F24" s="85" t="s">
        <v>109</v>
      </c>
      <c r="G24" s="55">
        <v>14</v>
      </c>
      <c r="H24" s="55">
        <v>8522184546</v>
      </c>
      <c r="I24" s="85"/>
      <c r="J24" s="55"/>
      <c r="K24" s="55"/>
      <c r="L24" s="55"/>
      <c r="M24" s="55"/>
      <c r="N24" s="55"/>
      <c r="O24" s="85" t="s">
        <v>68</v>
      </c>
      <c r="P24" s="55"/>
      <c r="Q24" s="55" t="s">
        <v>148</v>
      </c>
      <c r="R24" s="55" t="s">
        <v>156</v>
      </c>
      <c r="S24" s="71">
        <v>7</v>
      </c>
      <c r="T24" s="56" t="s">
        <v>149</v>
      </c>
      <c r="U24" s="55">
        <v>1402205217</v>
      </c>
      <c r="V24" s="55" t="s">
        <v>25</v>
      </c>
      <c r="W24" s="57">
        <v>49.1</v>
      </c>
      <c r="X24" s="52" t="s">
        <v>204</v>
      </c>
      <c r="Y24" s="77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</row>
    <row r="25" spans="1:55" s="58" customFormat="1" ht="45" x14ac:dyDescent="0.25">
      <c r="A25" s="97"/>
      <c r="B25" s="54">
        <f t="shared" si="1"/>
        <v>22</v>
      </c>
      <c r="C25" s="85" t="s">
        <v>193</v>
      </c>
      <c r="D25" s="55" t="s">
        <v>108</v>
      </c>
      <c r="E25" s="55" t="s">
        <v>32</v>
      </c>
      <c r="F25" s="85" t="s">
        <v>109</v>
      </c>
      <c r="G25" s="55">
        <v>14</v>
      </c>
      <c r="H25" s="55">
        <v>8522184546</v>
      </c>
      <c r="I25" s="85"/>
      <c r="J25" s="55"/>
      <c r="K25" s="55"/>
      <c r="L25" s="55"/>
      <c r="M25" s="55"/>
      <c r="N25" s="55"/>
      <c r="O25" s="85" t="s">
        <v>155</v>
      </c>
      <c r="P25" s="55"/>
      <c r="Q25" s="55" t="s">
        <v>151</v>
      </c>
      <c r="R25" s="55" t="s">
        <v>152</v>
      </c>
      <c r="S25" s="71" t="s">
        <v>153</v>
      </c>
      <c r="T25" s="56" t="s">
        <v>154</v>
      </c>
      <c r="U25" s="55">
        <v>1401701217</v>
      </c>
      <c r="V25" s="55" t="s">
        <v>25</v>
      </c>
      <c r="W25" s="57">
        <v>93</v>
      </c>
      <c r="X25" s="52" t="s">
        <v>204</v>
      </c>
      <c r="Y25" s="77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</row>
    <row r="26" spans="1:55" s="58" customFormat="1" ht="45" x14ac:dyDescent="0.25">
      <c r="A26" s="97"/>
      <c r="B26" s="54">
        <f t="shared" si="1"/>
        <v>23</v>
      </c>
      <c r="C26" s="85" t="s">
        <v>193</v>
      </c>
      <c r="D26" s="55" t="s">
        <v>108</v>
      </c>
      <c r="E26" s="55" t="s">
        <v>32</v>
      </c>
      <c r="F26" s="85" t="s">
        <v>109</v>
      </c>
      <c r="G26" s="55">
        <v>14</v>
      </c>
      <c r="H26" s="55">
        <v>8522184546</v>
      </c>
      <c r="I26" s="85"/>
      <c r="J26" s="55"/>
      <c r="K26" s="55"/>
      <c r="L26" s="55"/>
      <c r="M26" s="55"/>
      <c r="N26" s="55"/>
      <c r="O26" s="85" t="s">
        <v>68</v>
      </c>
      <c r="P26" s="55"/>
      <c r="Q26" s="55" t="s">
        <v>32</v>
      </c>
      <c r="R26" s="55" t="s">
        <v>156</v>
      </c>
      <c r="S26" s="71">
        <v>92</v>
      </c>
      <c r="T26" s="56" t="s">
        <v>157</v>
      </c>
      <c r="U26" s="55">
        <v>1460000403</v>
      </c>
      <c r="V26" s="55" t="s">
        <v>84</v>
      </c>
      <c r="W26" s="57">
        <v>413</v>
      </c>
      <c r="X26" s="52" t="s">
        <v>204</v>
      </c>
      <c r="Y26" s="77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</row>
    <row r="27" spans="1:55" s="58" customFormat="1" ht="45" x14ac:dyDescent="0.25">
      <c r="A27" s="97"/>
      <c r="B27" s="54">
        <f t="shared" si="1"/>
        <v>24</v>
      </c>
      <c r="C27" s="85" t="s">
        <v>193</v>
      </c>
      <c r="D27" s="55" t="s">
        <v>108</v>
      </c>
      <c r="E27" s="55" t="s">
        <v>32</v>
      </c>
      <c r="F27" s="85" t="s">
        <v>109</v>
      </c>
      <c r="G27" s="55">
        <v>14</v>
      </c>
      <c r="H27" s="55">
        <v>8522184546</v>
      </c>
      <c r="I27" s="85"/>
      <c r="J27" s="55"/>
      <c r="K27" s="55"/>
      <c r="L27" s="55"/>
      <c r="M27" s="55"/>
      <c r="N27" s="55"/>
      <c r="O27" s="85" t="s">
        <v>69</v>
      </c>
      <c r="P27" s="55"/>
      <c r="Q27" s="55" t="s">
        <v>32</v>
      </c>
      <c r="R27" s="55" t="s">
        <v>156</v>
      </c>
      <c r="S27" s="71">
        <v>92</v>
      </c>
      <c r="T27" s="56" t="s">
        <v>158</v>
      </c>
      <c r="U27" s="55">
        <v>1407001208</v>
      </c>
      <c r="V27" s="55" t="s">
        <v>25</v>
      </c>
      <c r="W27" s="57">
        <v>27.7</v>
      </c>
      <c r="X27" s="52" t="s">
        <v>204</v>
      </c>
      <c r="Y27" s="77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</row>
    <row r="28" spans="1:55" s="58" customFormat="1" ht="45" x14ac:dyDescent="0.25">
      <c r="A28" s="97"/>
      <c r="B28" s="54">
        <f t="shared" si="1"/>
        <v>25</v>
      </c>
      <c r="C28" s="85" t="s">
        <v>193</v>
      </c>
      <c r="D28" s="55" t="s">
        <v>108</v>
      </c>
      <c r="E28" s="55" t="s">
        <v>32</v>
      </c>
      <c r="F28" s="85" t="s">
        <v>109</v>
      </c>
      <c r="G28" s="55">
        <v>14</v>
      </c>
      <c r="H28" s="55">
        <v>8522184546</v>
      </c>
      <c r="I28" s="85"/>
      <c r="J28" s="55"/>
      <c r="K28" s="55"/>
      <c r="L28" s="55"/>
      <c r="M28" s="55"/>
      <c r="N28" s="55"/>
      <c r="O28" s="85" t="s">
        <v>69</v>
      </c>
      <c r="P28" s="55"/>
      <c r="Q28" s="55" t="s">
        <v>32</v>
      </c>
      <c r="R28" s="55" t="s">
        <v>159</v>
      </c>
      <c r="S28" s="71" t="s">
        <v>128</v>
      </c>
      <c r="T28" s="56" t="s">
        <v>160</v>
      </c>
      <c r="U28" s="55">
        <v>1408140023</v>
      </c>
      <c r="V28" s="55" t="s">
        <v>25</v>
      </c>
      <c r="W28" s="57">
        <v>52.9</v>
      </c>
      <c r="X28" s="52" t="s">
        <v>204</v>
      </c>
      <c r="Y28" s="77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</row>
    <row r="29" spans="1:55" s="58" customFormat="1" ht="45" x14ac:dyDescent="0.25">
      <c r="A29" s="97"/>
      <c r="B29" s="54">
        <f t="shared" si="1"/>
        <v>26</v>
      </c>
      <c r="C29" s="85" t="s">
        <v>193</v>
      </c>
      <c r="D29" s="55" t="s">
        <v>108</v>
      </c>
      <c r="E29" s="55" t="s">
        <v>32</v>
      </c>
      <c r="F29" s="85" t="s">
        <v>109</v>
      </c>
      <c r="G29" s="55">
        <v>14</v>
      </c>
      <c r="H29" s="55">
        <v>8522184546</v>
      </c>
      <c r="I29" s="85"/>
      <c r="J29" s="55"/>
      <c r="K29" s="55"/>
      <c r="L29" s="55"/>
      <c r="M29" s="55"/>
      <c r="N29" s="55"/>
      <c r="O29" s="85" t="s">
        <v>68</v>
      </c>
      <c r="P29" s="55"/>
      <c r="Q29" s="55" t="s">
        <v>162</v>
      </c>
      <c r="R29" s="55" t="s">
        <v>163</v>
      </c>
      <c r="S29" s="71">
        <v>24</v>
      </c>
      <c r="T29" s="56" t="s">
        <v>164</v>
      </c>
      <c r="U29" s="55">
        <v>1305462068</v>
      </c>
      <c r="V29" s="55" t="s">
        <v>26</v>
      </c>
      <c r="W29" s="57">
        <v>130.30000000000001</v>
      </c>
      <c r="X29" s="52" t="s">
        <v>204</v>
      </c>
      <c r="Y29" s="77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</row>
    <row r="30" spans="1:55" s="53" customFormat="1" ht="33.75" x14ac:dyDescent="0.25">
      <c r="A30" s="83">
        <v>6</v>
      </c>
      <c r="B30" s="48">
        <f t="shared" si="1"/>
        <v>27</v>
      </c>
      <c r="C30" s="84" t="s">
        <v>208</v>
      </c>
      <c r="D30" s="49" t="s">
        <v>175</v>
      </c>
      <c r="E30" s="49" t="s">
        <v>32</v>
      </c>
      <c r="F30" s="84" t="s">
        <v>176</v>
      </c>
      <c r="G30" s="49">
        <v>34</v>
      </c>
      <c r="H30" s="49">
        <v>8512871498</v>
      </c>
      <c r="I30" s="84" t="s">
        <v>194</v>
      </c>
      <c r="J30" s="49" t="s">
        <v>175</v>
      </c>
      <c r="K30" s="49" t="s">
        <v>32</v>
      </c>
      <c r="L30" s="49" t="s">
        <v>176</v>
      </c>
      <c r="M30" s="49">
        <v>34</v>
      </c>
      <c r="N30" s="49">
        <v>8512871498</v>
      </c>
      <c r="O30" s="84" t="s">
        <v>69</v>
      </c>
      <c r="P30" s="49" t="s">
        <v>212</v>
      </c>
      <c r="Q30" s="74" t="s">
        <v>47</v>
      </c>
      <c r="R30" s="74" t="s">
        <v>210</v>
      </c>
      <c r="S30" s="74">
        <v>33</v>
      </c>
      <c r="T30" s="75" t="s">
        <v>211</v>
      </c>
      <c r="U30" s="74">
        <v>1401933125</v>
      </c>
      <c r="V30" s="74" t="s">
        <v>25</v>
      </c>
      <c r="W30" s="76">
        <v>50</v>
      </c>
      <c r="X30" s="77" t="s">
        <v>204</v>
      </c>
      <c r="Y30" s="77" t="s">
        <v>224</v>
      </c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</row>
    <row r="31" spans="1:55" s="64" customFormat="1" ht="33.75" x14ac:dyDescent="0.25">
      <c r="A31" s="94">
        <v>7</v>
      </c>
      <c r="B31" s="59">
        <f>B30+1</f>
        <v>28</v>
      </c>
      <c r="C31" s="86" t="s">
        <v>197</v>
      </c>
      <c r="D31" s="60" t="s">
        <v>179</v>
      </c>
      <c r="E31" s="60" t="s">
        <v>32</v>
      </c>
      <c r="F31" s="86" t="s">
        <v>180</v>
      </c>
      <c r="G31" s="60">
        <v>4</v>
      </c>
      <c r="H31" s="60">
        <v>8512537954</v>
      </c>
      <c r="I31" s="86"/>
      <c r="J31" s="60"/>
      <c r="K31" s="60"/>
      <c r="L31" s="60"/>
      <c r="M31" s="60"/>
      <c r="N31" s="60"/>
      <c r="O31" s="86" t="s">
        <v>178</v>
      </c>
      <c r="P31" s="60"/>
      <c r="Q31" s="60" t="s">
        <v>32</v>
      </c>
      <c r="R31" s="60" t="s">
        <v>71</v>
      </c>
      <c r="S31" s="61">
        <v>12</v>
      </c>
      <c r="T31" s="62" t="s">
        <v>181</v>
      </c>
      <c r="U31" s="60">
        <v>1407022180</v>
      </c>
      <c r="V31" s="60" t="s">
        <v>25</v>
      </c>
      <c r="W31" s="63">
        <v>72.8</v>
      </c>
      <c r="X31" s="52" t="s">
        <v>204</v>
      </c>
      <c r="Y31" s="77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</row>
    <row r="32" spans="1:55" s="64" customFormat="1" ht="33.75" x14ac:dyDescent="0.25">
      <c r="A32" s="94"/>
      <c r="B32" s="59">
        <f t="shared" si="1"/>
        <v>29</v>
      </c>
      <c r="C32" s="86" t="s">
        <v>197</v>
      </c>
      <c r="D32" s="60" t="s">
        <v>179</v>
      </c>
      <c r="E32" s="60" t="s">
        <v>32</v>
      </c>
      <c r="F32" s="86" t="s">
        <v>180</v>
      </c>
      <c r="G32" s="60">
        <v>4</v>
      </c>
      <c r="H32" s="60">
        <v>8512537954</v>
      </c>
      <c r="I32" s="86"/>
      <c r="J32" s="60"/>
      <c r="K32" s="60"/>
      <c r="L32" s="60"/>
      <c r="M32" s="60"/>
      <c r="N32" s="60"/>
      <c r="O32" s="86" t="s">
        <v>182</v>
      </c>
      <c r="P32" s="60" t="s">
        <v>179</v>
      </c>
      <c r="Q32" s="60" t="s">
        <v>32</v>
      </c>
      <c r="R32" s="60" t="s">
        <v>180</v>
      </c>
      <c r="S32" s="61">
        <v>4</v>
      </c>
      <c r="T32" s="62" t="s">
        <v>184</v>
      </c>
      <c r="U32" s="60">
        <v>1406070090</v>
      </c>
      <c r="V32" s="60" t="s">
        <v>25</v>
      </c>
      <c r="W32" s="63">
        <v>13.3</v>
      </c>
      <c r="X32" s="52" t="s">
        <v>204</v>
      </c>
      <c r="Y32" s="77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</row>
    <row r="33" spans="1:55" s="70" customFormat="1" ht="22.5" x14ac:dyDescent="0.25">
      <c r="A33" s="47">
        <v>8</v>
      </c>
      <c r="B33" s="65">
        <f>B32+1</f>
        <v>30</v>
      </c>
      <c r="C33" s="87" t="s">
        <v>186</v>
      </c>
      <c r="D33" s="66" t="s">
        <v>175</v>
      </c>
      <c r="E33" s="66" t="s">
        <v>32</v>
      </c>
      <c r="F33" s="87" t="s">
        <v>187</v>
      </c>
      <c r="G33" s="66">
        <v>34</v>
      </c>
      <c r="H33" s="66">
        <v>8510207276</v>
      </c>
      <c r="I33" s="87"/>
      <c r="J33" s="66"/>
      <c r="K33" s="66"/>
      <c r="L33" s="66"/>
      <c r="M33" s="66"/>
      <c r="N33" s="66"/>
      <c r="O33" s="87" t="s">
        <v>188</v>
      </c>
      <c r="P33" s="66" t="s">
        <v>175</v>
      </c>
      <c r="Q33" s="66" t="s">
        <v>32</v>
      </c>
      <c r="R33" s="66" t="s">
        <v>187</v>
      </c>
      <c r="S33" s="67">
        <v>34</v>
      </c>
      <c r="T33" s="68" t="s">
        <v>190</v>
      </c>
      <c r="U33" s="66">
        <v>1460000321</v>
      </c>
      <c r="V33" s="66" t="s">
        <v>33</v>
      </c>
      <c r="W33" s="69">
        <v>2366.6999999999998</v>
      </c>
      <c r="X33" s="52" t="s">
        <v>204</v>
      </c>
      <c r="Y33" s="77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</row>
    <row r="34" spans="1:55" x14ac:dyDescent="0.25">
      <c r="W34" s="73">
        <f>SUM(W4:W33)</f>
        <v>10960.319999999996</v>
      </c>
    </row>
  </sheetData>
  <mergeCells count="10">
    <mergeCell ref="A1:X1"/>
    <mergeCell ref="B2:B3"/>
    <mergeCell ref="A2:A3"/>
    <mergeCell ref="A31:A32"/>
    <mergeCell ref="A5:A6"/>
    <mergeCell ref="A7:A11"/>
    <mergeCell ref="A12:A16"/>
    <mergeCell ref="A17:A29"/>
    <mergeCell ref="P2:X2"/>
    <mergeCell ref="C2:N2"/>
  </mergeCells>
  <pageMargins left="0.7" right="0.7" top="0.75" bottom="0.75" header="0.3" footer="0.3"/>
  <pageSetup paperSize="9" scale="4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1"/>
  <sheetViews>
    <sheetView tabSelected="1" topLeftCell="I1" zoomScaleNormal="100" workbookViewId="0">
      <selection activeCell="Q218" sqref="Q218"/>
    </sheetView>
  </sheetViews>
  <sheetFormatPr defaultColWidth="9.140625" defaultRowHeight="11.25" x14ac:dyDescent="0.2"/>
  <cols>
    <col min="1" max="2" width="9.140625" style="5"/>
    <col min="3" max="3" width="58.7109375" style="5" bestFit="1" customWidth="1"/>
    <col min="4" max="7" width="9.140625" style="5"/>
    <col min="8" max="8" width="11" style="5" bestFit="1" customWidth="1"/>
    <col min="9" max="10" width="20.28515625" style="5" customWidth="1"/>
    <col min="11" max="12" width="9.140625" style="5"/>
    <col min="13" max="13" width="11.140625" style="5" customWidth="1"/>
    <col min="14" max="14" width="5.7109375" style="5" customWidth="1"/>
    <col min="15" max="15" width="9.140625" style="7"/>
    <col min="16" max="16" width="11" style="5" bestFit="1" customWidth="1"/>
    <col min="17" max="17" width="9.140625" style="5"/>
    <col min="18" max="19" width="10.42578125" style="5" bestFit="1" customWidth="1"/>
    <col min="20" max="23" width="9.140625" style="5"/>
    <col min="24" max="24" width="10.28515625" style="5" customWidth="1"/>
    <col min="25" max="25" width="9.5703125" style="5" bestFit="1" customWidth="1"/>
    <col min="26" max="26" width="11.42578125" style="5" customWidth="1"/>
    <col min="27" max="27" width="25.140625" style="5" customWidth="1"/>
    <col min="28" max="28" width="36.7109375" style="5" customWidth="1"/>
    <col min="29" max="29" width="11.42578125" style="5" customWidth="1"/>
    <col min="30" max="16384" width="9.140625" style="5"/>
  </cols>
  <sheetData>
    <row r="1" spans="1:29" x14ac:dyDescent="0.2">
      <c r="A1" s="101" t="s">
        <v>199</v>
      </c>
      <c r="B1" s="101" t="s">
        <v>0</v>
      </c>
      <c r="C1" s="101" t="s">
        <v>6</v>
      </c>
      <c r="D1" s="101"/>
      <c r="E1" s="101"/>
      <c r="F1" s="101"/>
      <c r="G1" s="101"/>
      <c r="H1" s="101"/>
      <c r="I1" s="101" t="s">
        <v>7</v>
      </c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3"/>
      <c r="AA1" s="4"/>
      <c r="AB1" s="4"/>
      <c r="AC1" s="4"/>
    </row>
    <row r="2" spans="1:29" ht="45" x14ac:dyDescent="0.2">
      <c r="A2" s="101"/>
      <c r="B2" s="101"/>
      <c r="C2" s="3" t="s">
        <v>1</v>
      </c>
      <c r="D2" s="3" t="s">
        <v>2</v>
      </c>
      <c r="E2" s="3" t="s">
        <v>3</v>
      </c>
      <c r="F2" s="3" t="s">
        <v>18</v>
      </c>
      <c r="G2" s="3" t="s">
        <v>19</v>
      </c>
      <c r="H2" s="3" t="s">
        <v>4</v>
      </c>
      <c r="I2" s="3" t="s">
        <v>5</v>
      </c>
      <c r="J2" s="3" t="s">
        <v>21</v>
      </c>
      <c r="K2" s="3" t="s">
        <v>2</v>
      </c>
      <c r="L2" s="3" t="s">
        <v>3</v>
      </c>
      <c r="M2" s="3" t="s">
        <v>18</v>
      </c>
      <c r="N2" s="3" t="s">
        <v>19</v>
      </c>
      <c r="O2" s="6" t="s">
        <v>8</v>
      </c>
      <c r="P2" s="8" t="s">
        <v>17</v>
      </c>
      <c r="Q2" s="8" t="s">
        <v>9</v>
      </c>
      <c r="R2" s="8" t="s">
        <v>15</v>
      </c>
      <c r="S2" s="8" t="s">
        <v>16</v>
      </c>
      <c r="T2" s="8" t="s">
        <v>14</v>
      </c>
      <c r="U2" s="8" t="s">
        <v>13</v>
      </c>
      <c r="V2" s="8" t="s">
        <v>24</v>
      </c>
      <c r="W2" s="8" t="s">
        <v>10</v>
      </c>
      <c r="X2" s="8" t="s">
        <v>12</v>
      </c>
      <c r="Y2" s="8" t="s">
        <v>11</v>
      </c>
      <c r="Z2" s="30" t="s">
        <v>200</v>
      </c>
      <c r="AA2" s="3" t="s">
        <v>20</v>
      </c>
      <c r="AB2" s="3" t="s">
        <v>23</v>
      </c>
      <c r="AC2" s="3" t="s">
        <v>31</v>
      </c>
    </row>
    <row r="3" spans="1:29" s="17" customFormat="1" x14ac:dyDescent="0.2">
      <c r="A3" s="17">
        <v>1</v>
      </c>
      <c r="B3" s="17">
        <v>1</v>
      </c>
      <c r="C3" s="17" t="s">
        <v>51</v>
      </c>
      <c r="D3" s="17" t="s">
        <v>52</v>
      </c>
      <c r="E3" s="17" t="s">
        <v>32</v>
      </c>
      <c r="F3" s="17" t="s">
        <v>53</v>
      </c>
      <c r="G3" s="17">
        <v>33</v>
      </c>
      <c r="H3" s="17">
        <v>8522191262</v>
      </c>
      <c r="I3" s="17" t="s">
        <v>46</v>
      </c>
      <c r="J3" s="17">
        <v>42</v>
      </c>
      <c r="L3" s="17" t="s">
        <v>54</v>
      </c>
      <c r="M3" s="17" t="s">
        <v>55</v>
      </c>
      <c r="N3" s="17">
        <v>12</v>
      </c>
      <c r="O3" s="18" t="s">
        <v>56</v>
      </c>
      <c r="P3" s="17">
        <v>1400795002</v>
      </c>
      <c r="Q3" s="17" t="s">
        <v>26</v>
      </c>
      <c r="R3" s="19">
        <v>42104</v>
      </c>
      <c r="S3" s="19">
        <v>42137</v>
      </c>
      <c r="W3" s="17">
        <v>694</v>
      </c>
      <c r="X3" s="17" t="s">
        <v>57</v>
      </c>
      <c r="Y3" s="17">
        <v>7776</v>
      </c>
      <c r="AA3" s="17" t="s">
        <v>22</v>
      </c>
      <c r="AB3" s="17" t="s">
        <v>34</v>
      </c>
      <c r="AC3" s="17" t="s">
        <v>27</v>
      </c>
    </row>
    <row r="4" spans="1:29" x14ac:dyDescent="0.2">
      <c r="R4" s="9">
        <v>42137</v>
      </c>
      <c r="S4" s="9">
        <v>42167</v>
      </c>
      <c r="W4" s="5">
        <v>420</v>
      </c>
      <c r="X4" s="5" t="s">
        <v>58</v>
      </c>
      <c r="Y4" s="5">
        <v>4718</v>
      </c>
      <c r="Z4" s="5">
        <f>SUM(Y3:Y13)</f>
        <v>108901</v>
      </c>
    </row>
    <row r="5" spans="1:29" x14ac:dyDescent="0.2">
      <c r="R5" s="9">
        <v>42186</v>
      </c>
      <c r="S5" s="9">
        <v>42185</v>
      </c>
      <c r="W5" s="5">
        <v>273</v>
      </c>
      <c r="X5" s="5" t="s">
        <v>59</v>
      </c>
      <c r="Y5" s="5">
        <v>3076</v>
      </c>
    </row>
    <row r="6" spans="1:29" x14ac:dyDescent="0.2">
      <c r="R6" s="9">
        <v>42186</v>
      </c>
      <c r="S6" s="9">
        <v>42185</v>
      </c>
      <c r="W6" s="5">
        <v>252</v>
      </c>
      <c r="X6" s="5" t="s">
        <v>38</v>
      </c>
      <c r="Y6" s="5">
        <v>2846</v>
      </c>
    </row>
    <row r="7" spans="1:29" x14ac:dyDescent="0.2">
      <c r="R7" s="9">
        <v>42228</v>
      </c>
      <c r="S7" s="9">
        <v>42257</v>
      </c>
      <c r="W7" s="5">
        <v>236</v>
      </c>
      <c r="X7" s="5" t="s">
        <v>60</v>
      </c>
      <c r="Y7" s="5">
        <v>2666</v>
      </c>
    </row>
    <row r="8" spans="1:29" x14ac:dyDescent="0.2">
      <c r="R8" s="9">
        <v>42257</v>
      </c>
      <c r="S8" s="9">
        <v>42289</v>
      </c>
      <c r="W8" s="5">
        <v>579</v>
      </c>
      <c r="X8" s="5" t="s">
        <v>61</v>
      </c>
      <c r="Y8" s="5">
        <v>6544</v>
      </c>
    </row>
    <row r="9" spans="1:29" x14ac:dyDescent="0.2">
      <c r="R9" s="9">
        <v>42289</v>
      </c>
      <c r="S9" s="9">
        <v>42320</v>
      </c>
      <c r="W9" s="5">
        <v>1016</v>
      </c>
      <c r="X9" s="5" t="s">
        <v>62</v>
      </c>
      <c r="Y9" s="5">
        <v>11457</v>
      </c>
    </row>
    <row r="10" spans="1:29" x14ac:dyDescent="0.2">
      <c r="R10" s="9">
        <v>42320</v>
      </c>
      <c r="S10" s="9">
        <v>42349</v>
      </c>
      <c r="W10" s="5">
        <v>1440</v>
      </c>
      <c r="X10" s="5" t="s">
        <v>63</v>
      </c>
      <c r="Y10" s="5">
        <v>16181</v>
      </c>
    </row>
    <row r="11" spans="1:29" x14ac:dyDescent="0.2">
      <c r="R11" s="9">
        <v>42349</v>
      </c>
      <c r="S11" s="9">
        <v>42381</v>
      </c>
      <c r="W11" s="5">
        <v>1603</v>
      </c>
      <c r="X11" s="5" t="s">
        <v>64</v>
      </c>
      <c r="Y11" s="5">
        <v>17974</v>
      </c>
    </row>
    <row r="12" spans="1:29" x14ac:dyDescent="0.2">
      <c r="R12" s="9">
        <v>42381</v>
      </c>
      <c r="S12" s="9">
        <v>42411</v>
      </c>
      <c r="W12" s="5">
        <v>1612</v>
      </c>
      <c r="X12" s="5" t="s">
        <v>65</v>
      </c>
      <c r="Y12" s="5">
        <v>18256</v>
      </c>
    </row>
    <row r="13" spans="1:29" x14ac:dyDescent="0.2">
      <c r="R13" s="9">
        <v>42411</v>
      </c>
      <c r="S13" s="9">
        <v>42439</v>
      </c>
      <c r="W13" s="5">
        <v>1518</v>
      </c>
      <c r="X13" s="5" t="s">
        <v>66</v>
      </c>
      <c r="Y13" s="5">
        <v>17407</v>
      </c>
      <c r="AA13" s="5">
        <v>0.10485</v>
      </c>
      <c r="AB13" s="5">
        <v>15.85</v>
      </c>
      <c r="AC13" s="5">
        <v>173.62</v>
      </c>
    </row>
    <row r="14" spans="1:29" s="11" customFormat="1" x14ac:dyDescent="0.2">
      <c r="A14" s="11">
        <v>2</v>
      </c>
      <c r="B14" s="11">
        <v>2</v>
      </c>
      <c r="C14" s="102" t="s">
        <v>192</v>
      </c>
      <c r="D14" s="102" t="s">
        <v>214</v>
      </c>
      <c r="E14" s="102" t="s">
        <v>32</v>
      </c>
      <c r="F14" s="102" t="s">
        <v>215</v>
      </c>
      <c r="G14" s="102">
        <v>68</v>
      </c>
      <c r="H14" s="102">
        <v>8511165752</v>
      </c>
      <c r="I14" s="102" t="s">
        <v>67</v>
      </c>
      <c r="J14" s="103">
        <v>50</v>
      </c>
      <c r="K14" s="102" t="s">
        <v>196</v>
      </c>
      <c r="L14" s="102" t="s">
        <v>47</v>
      </c>
      <c r="M14" s="102" t="s">
        <v>218</v>
      </c>
      <c r="N14" s="102">
        <v>12</v>
      </c>
      <c r="O14" s="104" t="s">
        <v>216</v>
      </c>
      <c r="P14" s="102">
        <v>1401959080</v>
      </c>
      <c r="Q14" s="102" t="s">
        <v>25</v>
      </c>
      <c r="R14" s="12">
        <v>42404</v>
      </c>
      <c r="S14" s="12">
        <v>42461</v>
      </c>
      <c r="W14" s="11">
        <v>1868</v>
      </c>
      <c r="X14" s="11" t="s">
        <v>221</v>
      </c>
      <c r="Y14" s="11">
        <v>21148</v>
      </c>
    </row>
    <row r="15" spans="1:29" x14ac:dyDescent="0.2">
      <c r="R15" s="9">
        <v>42345</v>
      </c>
      <c r="S15" s="9">
        <v>42404</v>
      </c>
      <c r="W15" s="5">
        <v>2405</v>
      </c>
      <c r="X15" s="5" t="s">
        <v>130</v>
      </c>
      <c r="Y15" s="5">
        <v>27155</v>
      </c>
      <c r="Z15" s="5">
        <f>SUM(Y14:Y20)</f>
        <v>101172</v>
      </c>
    </row>
    <row r="16" spans="1:29" x14ac:dyDescent="0.2">
      <c r="R16" s="9">
        <v>42064</v>
      </c>
      <c r="S16" s="9">
        <v>42345</v>
      </c>
      <c r="W16" s="5">
        <v>1691</v>
      </c>
      <c r="X16" s="5" t="s">
        <v>131</v>
      </c>
      <c r="Y16" s="5">
        <v>19039</v>
      </c>
    </row>
    <row r="17" spans="1:27" x14ac:dyDescent="0.2">
      <c r="R17" s="9">
        <v>42222</v>
      </c>
      <c r="S17" s="9">
        <v>42282</v>
      </c>
      <c r="W17" s="5">
        <v>146</v>
      </c>
      <c r="X17" s="5" t="s">
        <v>132</v>
      </c>
      <c r="Y17" s="5">
        <v>1650</v>
      </c>
    </row>
    <row r="18" spans="1:27" x14ac:dyDescent="0.2">
      <c r="R18" s="9">
        <v>42156</v>
      </c>
      <c r="S18" s="9">
        <v>42222</v>
      </c>
      <c r="W18" s="5">
        <v>13</v>
      </c>
      <c r="X18" s="5" t="s">
        <v>133</v>
      </c>
      <c r="Y18" s="5">
        <v>147</v>
      </c>
    </row>
    <row r="19" spans="1:27" x14ac:dyDescent="0.2">
      <c r="R19" s="9">
        <v>42096</v>
      </c>
      <c r="S19" s="9">
        <v>42156</v>
      </c>
      <c r="W19" s="5">
        <v>972</v>
      </c>
      <c r="X19" s="5" t="s">
        <v>48</v>
      </c>
      <c r="Y19" s="5">
        <v>10883</v>
      </c>
    </row>
    <row r="20" spans="1:27" x14ac:dyDescent="0.2">
      <c r="R20" s="9">
        <v>42064</v>
      </c>
      <c r="S20" s="9">
        <v>42096</v>
      </c>
      <c r="W20" s="5">
        <v>1893</v>
      </c>
      <c r="X20" s="5" t="s">
        <v>222</v>
      </c>
      <c r="Y20" s="5">
        <v>21150</v>
      </c>
    </row>
    <row r="21" spans="1:27" s="11" customFormat="1" x14ac:dyDescent="0.2">
      <c r="A21" s="11">
        <v>2</v>
      </c>
      <c r="B21" s="11">
        <v>3</v>
      </c>
      <c r="C21" s="102" t="s">
        <v>192</v>
      </c>
      <c r="D21" s="102" t="s">
        <v>214</v>
      </c>
      <c r="E21" s="102" t="s">
        <v>32</v>
      </c>
      <c r="F21" s="102" t="s">
        <v>215</v>
      </c>
      <c r="G21" s="102">
        <v>68</v>
      </c>
      <c r="H21" s="102">
        <v>8511165752</v>
      </c>
      <c r="I21" s="102" t="s">
        <v>67</v>
      </c>
      <c r="J21" s="103">
        <v>60</v>
      </c>
      <c r="K21" s="102" t="s">
        <v>219</v>
      </c>
      <c r="L21" s="102" t="s">
        <v>220</v>
      </c>
      <c r="M21" s="102" t="s">
        <v>119</v>
      </c>
      <c r="N21" s="102">
        <v>22</v>
      </c>
      <c r="O21" s="104" t="s">
        <v>217</v>
      </c>
      <c r="P21" s="102">
        <v>1400680971</v>
      </c>
      <c r="Q21" s="102" t="s">
        <v>25</v>
      </c>
      <c r="R21" s="12">
        <v>42354</v>
      </c>
      <c r="S21" s="12">
        <v>42416</v>
      </c>
      <c r="W21" s="11">
        <v>1877</v>
      </c>
      <c r="X21" s="11" t="s">
        <v>130</v>
      </c>
      <c r="Y21" s="11">
        <v>21193</v>
      </c>
    </row>
    <row r="22" spans="1:27" x14ac:dyDescent="0.2">
      <c r="R22" s="9">
        <v>42292</v>
      </c>
      <c r="S22" s="9">
        <v>42354</v>
      </c>
      <c r="W22" s="5">
        <v>1679</v>
      </c>
      <c r="X22" s="5" t="s">
        <v>131</v>
      </c>
      <c r="Y22" s="5">
        <v>18904</v>
      </c>
      <c r="Z22" s="5">
        <f>SUM(Y21:Y26)</f>
        <v>67407</v>
      </c>
    </row>
    <row r="23" spans="1:27" x14ac:dyDescent="0.2">
      <c r="R23" s="9">
        <v>42234</v>
      </c>
      <c r="S23" s="9">
        <v>42292</v>
      </c>
      <c r="W23" s="5">
        <v>337</v>
      </c>
      <c r="X23" s="5" t="s">
        <v>132</v>
      </c>
      <c r="Y23" s="5">
        <v>3808</v>
      </c>
    </row>
    <row r="24" spans="1:27" x14ac:dyDescent="0.2">
      <c r="R24" s="9">
        <v>42171</v>
      </c>
      <c r="S24" s="9">
        <v>42234</v>
      </c>
      <c r="W24" s="5">
        <v>12</v>
      </c>
      <c r="X24" s="5" t="s">
        <v>133</v>
      </c>
      <c r="Y24" s="5">
        <v>135</v>
      </c>
    </row>
    <row r="25" spans="1:27" x14ac:dyDescent="0.2">
      <c r="R25" s="9">
        <v>42110</v>
      </c>
      <c r="S25" s="9">
        <v>42171</v>
      </c>
      <c r="W25" s="5">
        <v>370</v>
      </c>
      <c r="X25" s="5" t="s">
        <v>134</v>
      </c>
      <c r="Y25" s="5">
        <v>4151</v>
      </c>
    </row>
    <row r="26" spans="1:27" x14ac:dyDescent="0.2">
      <c r="R26" s="9">
        <v>42051</v>
      </c>
      <c r="S26" s="9">
        <v>42110</v>
      </c>
      <c r="W26" s="5">
        <v>1718</v>
      </c>
      <c r="X26" s="5" t="s">
        <v>135</v>
      </c>
      <c r="Y26" s="5">
        <v>19216</v>
      </c>
    </row>
    <row r="27" spans="1:27" s="14" customFormat="1" x14ac:dyDescent="0.2">
      <c r="A27" s="14">
        <v>3</v>
      </c>
      <c r="B27" s="14">
        <v>4</v>
      </c>
      <c r="C27" s="14" t="s">
        <v>195</v>
      </c>
      <c r="D27" s="14" t="s">
        <v>70</v>
      </c>
      <c r="E27" s="14" t="s">
        <v>32</v>
      </c>
      <c r="F27" s="14" t="s">
        <v>71</v>
      </c>
      <c r="G27" s="14">
        <v>9</v>
      </c>
      <c r="H27" s="14">
        <v>8513171030</v>
      </c>
      <c r="I27" s="14" t="s">
        <v>72</v>
      </c>
      <c r="J27" s="14">
        <v>11</v>
      </c>
      <c r="L27" s="14" t="s">
        <v>32</v>
      </c>
      <c r="M27" s="14" t="s">
        <v>71</v>
      </c>
      <c r="N27" s="14">
        <v>15</v>
      </c>
      <c r="O27" s="15" t="s">
        <v>73</v>
      </c>
      <c r="P27" s="14">
        <v>1406457012</v>
      </c>
      <c r="Q27" s="14" t="s">
        <v>28</v>
      </c>
      <c r="R27" s="16">
        <v>41887</v>
      </c>
      <c r="S27" s="16">
        <v>42254</v>
      </c>
      <c r="W27" s="14">
        <v>15</v>
      </c>
      <c r="X27" s="14" t="s">
        <v>41</v>
      </c>
      <c r="Y27" s="14">
        <v>168</v>
      </c>
      <c r="Z27" s="14">
        <f>Y27</f>
        <v>168</v>
      </c>
    </row>
    <row r="28" spans="1:27" s="14" customFormat="1" x14ac:dyDescent="0.2">
      <c r="A28" s="14">
        <v>3</v>
      </c>
      <c r="B28" s="14">
        <v>5</v>
      </c>
      <c r="C28" s="14" t="s">
        <v>195</v>
      </c>
      <c r="D28" s="14" t="s">
        <v>70</v>
      </c>
      <c r="E28" s="14" t="s">
        <v>32</v>
      </c>
      <c r="F28" s="14" t="s">
        <v>71</v>
      </c>
      <c r="G28" s="14">
        <v>9</v>
      </c>
      <c r="H28" s="14">
        <v>8513171030</v>
      </c>
      <c r="I28" s="14" t="s">
        <v>74</v>
      </c>
      <c r="J28" s="14" t="s">
        <v>75</v>
      </c>
      <c r="L28" s="14" t="s">
        <v>32</v>
      </c>
      <c r="M28" s="14" t="s">
        <v>71</v>
      </c>
      <c r="N28" s="14">
        <v>13</v>
      </c>
      <c r="O28" s="15" t="s">
        <v>76</v>
      </c>
      <c r="P28" s="14">
        <v>1406457011</v>
      </c>
      <c r="Q28" s="14" t="s">
        <v>77</v>
      </c>
      <c r="R28" s="16">
        <v>41887</v>
      </c>
      <c r="S28" s="16">
        <v>42254</v>
      </c>
      <c r="W28" s="14">
        <v>360</v>
      </c>
      <c r="X28" s="14" t="s">
        <v>41</v>
      </c>
      <c r="Y28" s="14">
        <v>4041</v>
      </c>
      <c r="Z28" s="14">
        <f>Y28</f>
        <v>4041</v>
      </c>
    </row>
    <row r="29" spans="1:27" s="14" customFormat="1" x14ac:dyDescent="0.2">
      <c r="A29" s="14">
        <v>3</v>
      </c>
      <c r="B29" s="14">
        <v>6</v>
      </c>
      <c r="C29" s="14" t="s">
        <v>195</v>
      </c>
      <c r="D29" s="14" t="s">
        <v>70</v>
      </c>
      <c r="E29" s="14" t="s">
        <v>32</v>
      </c>
      <c r="F29" s="14" t="s">
        <v>71</v>
      </c>
      <c r="G29" s="14">
        <v>9</v>
      </c>
      <c r="H29" s="14">
        <v>8513171030</v>
      </c>
      <c r="I29" s="14" t="s">
        <v>78</v>
      </c>
      <c r="J29" s="14" t="s">
        <v>79</v>
      </c>
      <c r="L29" s="14" t="s">
        <v>32</v>
      </c>
      <c r="M29" s="14" t="s">
        <v>71</v>
      </c>
      <c r="N29" s="14">
        <v>8</v>
      </c>
      <c r="O29" s="15" t="s">
        <v>80</v>
      </c>
      <c r="P29" s="14">
        <v>1406457010</v>
      </c>
      <c r="Q29" s="14" t="s">
        <v>77</v>
      </c>
      <c r="R29" s="16">
        <v>41949</v>
      </c>
      <c r="S29" s="16">
        <v>42254</v>
      </c>
      <c r="W29" s="14">
        <v>923</v>
      </c>
      <c r="X29" s="14" t="s">
        <v>81</v>
      </c>
      <c r="Y29" s="14">
        <v>10359</v>
      </c>
      <c r="Z29" s="14">
        <f>Y29</f>
        <v>10359</v>
      </c>
    </row>
    <row r="30" spans="1:27" s="14" customFormat="1" x14ac:dyDescent="0.2">
      <c r="A30" s="14">
        <v>3</v>
      </c>
      <c r="B30" s="14">
        <v>7</v>
      </c>
      <c r="C30" s="14" t="s">
        <v>195</v>
      </c>
      <c r="D30" s="14" t="s">
        <v>70</v>
      </c>
      <c r="E30" s="14" t="s">
        <v>32</v>
      </c>
      <c r="F30" s="14" t="s">
        <v>71</v>
      </c>
      <c r="G30" s="14">
        <v>9</v>
      </c>
      <c r="H30" s="14">
        <v>8513171030</v>
      </c>
      <c r="I30" s="14" t="s">
        <v>82</v>
      </c>
      <c r="J30" s="14">
        <v>170</v>
      </c>
      <c r="L30" s="14" t="s">
        <v>32</v>
      </c>
      <c r="M30" s="14" t="s">
        <v>71</v>
      </c>
      <c r="N30" s="14">
        <v>9</v>
      </c>
      <c r="O30" s="15" t="s">
        <v>83</v>
      </c>
      <c r="P30" s="14">
        <v>1460000433</v>
      </c>
      <c r="Q30" s="14" t="s">
        <v>84</v>
      </c>
      <c r="R30" s="16">
        <v>42063</v>
      </c>
      <c r="S30" s="16">
        <v>42094</v>
      </c>
      <c r="T30" s="14">
        <v>132</v>
      </c>
      <c r="U30" s="14">
        <v>45</v>
      </c>
      <c r="W30" s="14">
        <v>1704</v>
      </c>
      <c r="X30" s="14" t="s">
        <v>35</v>
      </c>
      <c r="Y30" s="14">
        <v>19073</v>
      </c>
      <c r="AA30" s="14" t="s">
        <v>86</v>
      </c>
    </row>
    <row r="31" spans="1:27" x14ac:dyDescent="0.2">
      <c r="R31" s="9">
        <v>42094</v>
      </c>
      <c r="S31" s="9">
        <v>42124</v>
      </c>
      <c r="T31" s="5">
        <v>132</v>
      </c>
      <c r="U31" s="5">
        <v>45</v>
      </c>
      <c r="W31" s="5">
        <v>1208</v>
      </c>
      <c r="X31" s="5" t="s">
        <v>36</v>
      </c>
      <c r="Y31" s="5">
        <v>13548</v>
      </c>
      <c r="Z31" s="5">
        <f>SUM(Y30:Y39)</f>
        <v>93124</v>
      </c>
    </row>
    <row r="32" spans="1:27" x14ac:dyDescent="0.2">
      <c r="R32" s="9">
        <v>42124</v>
      </c>
      <c r="S32" s="9">
        <v>42155</v>
      </c>
      <c r="T32" s="5">
        <v>132</v>
      </c>
      <c r="U32" s="5">
        <v>34</v>
      </c>
      <c r="W32" s="5">
        <v>770</v>
      </c>
      <c r="X32" s="5" t="s">
        <v>37</v>
      </c>
      <c r="Y32" s="5">
        <v>8664</v>
      </c>
    </row>
    <row r="33" spans="1:27" x14ac:dyDescent="0.2">
      <c r="R33" s="9">
        <v>42155</v>
      </c>
      <c r="S33" s="9">
        <v>42185</v>
      </c>
      <c r="T33" s="5">
        <v>132</v>
      </c>
      <c r="U33" s="5">
        <v>23</v>
      </c>
      <c r="W33" s="5">
        <v>87</v>
      </c>
      <c r="X33" s="5" t="s">
        <v>38</v>
      </c>
      <c r="Y33" s="5">
        <v>983</v>
      </c>
    </row>
    <row r="34" spans="1:27" x14ac:dyDescent="0.2">
      <c r="R34" s="9">
        <v>42185</v>
      </c>
      <c r="S34" s="9">
        <v>42216</v>
      </c>
      <c r="W34" s="5">
        <v>0</v>
      </c>
      <c r="X34" s="5" t="s">
        <v>38</v>
      </c>
      <c r="Y34" s="5">
        <v>0</v>
      </c>
    </row>
    <row r="35" spans="1:27" x14ac:dyDescent="0.2">
      <c r="R35" s="9">
        <v>42216</v>
      </c>
      <c r="S35" s="9">
        <v>42247</v>
      </c>
      <c r="W35" s="5">
        <v>0</v>
      </c>
      <c r="X35" s="5" t="s">
        <v>39</v>
      </c>
      <c r="Y35" s="5">
        <v>0</v>
      </c>
    </row>
    <row r="36" spans="1:27" x14ac:dyDescent="0.2">
      <c r="R36" s="9">
        <v>42247</v>
      </c>
      <c r="S36" s="9">
        <v>42277</v>
      </c>
      <c r="T36" s="5">
        <v>132</v>
      </c>
      <c r="U36" s="5">
        <v>57</v>
      </c>
      <c r="W36" s="5">
        <v>179</v>
      </c>
      <c r="X36" s="5" t="s">
        <v>40</v>
      </c>
      <c r="Y36" s="5">
        <v>2023</v>
      </c>
    </row>
    <row r="37" spans="1:27" x14ac:dyDescent="0.2">
      <c r="R37" s="9">
        <v>42277</v>
      </c>
      <c r="S37" s="9">
        <v>42308</v>
      </c>
      <c r="T37" s="5">
        <v>132</v>
      </c>
      <c r="U37" s="5">
        <v>34</v>
      </c>
      <c r="W37" s="5">
        <v>1215</v>
      </c>
      <c r="X37" s="5" t="s">
        <v>37</v>
      </c>
      <c r="Y37" s="5">
        <v>13671</v>
      </c>
    </row>
    <row r="38" spans="1:27" x14ac:dyDescent="0.2">
      <c r="R38" s="9">
        <v>42308</v>
      </c>
      <c r="S38" s="9">
        <v>42338</v>
      </c>
      <c r="T38" s="5">
        <v>132</v>
      </c>
      <c r="U38" s="5">
        <v>34</v>
      </c>
      <c r="W38" s="5">
        <v>1472</v>
      </c>
      <c r="X38" s="5" t="s">
        <v>41</v>
      </c>
      <c r="Y38" s="5">
        <v>16519</v>
      </c>
    </row>
    <row r="39" spans="1:27" x14ac:dyDescent="0.2">
      <c r="R39" s="9">
        <v>42338</v>
      </c>
      <c r="S39" s="9">
        <v>42369</v>
      </c>
      <c r="T39" s="5">
        <v>132</v>
      </c>
      <c r="U39" s="5">
        <v>45</v>
      </c>
      <c r="W39" s="5">
        <v>1663</v>
      </c>
      <c r="X39" s="5" t="s">
        <v>42</v>
      </c>
      <c r="Y39" s="5">
        <v>18643</v>
      </c>
    </row>
    <row r="40" spans="1:27" s="14" customFormat="1" x14ac:dyDescent="0.2">
      <c r="A40" s="14">
        <v>3</v>
      </c>
      <c r="B40" s="14">
        <v>8</v>
      </c>
      <c r="C40" s="14" t="s">
        <v>195</v>
      </c>
      <c r="D40" s="14" t="s">
        <v>70</v>
      </c>
      <c r="E40" s="14" t="s">
        <v>32</v>
      </c>
      <c r="F40" s="14" t="s">
        <v>71</v>
      </c>
      <c r="G40" s="14">
        <v>9</v>
      </c>
      <c r="H40" s="14">
        <v>8513171030</v>
      </c>
      <c r="I40" s="14" t="s">
        <v>82</v>
      </c>
      <c r="J40" s="14">
        <v>280</v>
      </c>
      <c r="L40" s="14" t="s">
        <v>32</v>
      </c>
      <c r="M40" s="14" t="s">
        <v>71</v>
      </c>
      <c r="N40" s="14">
        <v>8</v>
      </c>
      <c r="O40" s="15" t="s">
        <v>85</v>
      </c>
      <c r="P40" s="14">
        <v>1460000185</v>
      </c>
      <c r="Q40" s="14" t="s">
        <v>84</v>
      </c>
      <c r="R40" s="16">
        <v>42063</v>
      </c>
      <c r="S40" s="16">
        <v>42094</v>
      </c>
      <c r="T40" s="14">
        <v>197</v>
      </c>
      <c r="U40" s="14">
        <v>101</v>
      </c>
      <c r="W40" s="14">
        <v>3612</v>
      </c>
      <c r="X40" s="14" t="s">
        <v>35</v>
      </c>
      <c r="Y40" s="14">
        <v>40429</v>
      </c>
      <c r="AA40" s="14" t="s">
        <v>86</v>
      </c>
    </row>
    <row r="41" spans="1:27" x14ac:dyDescent="0.2">
      <c r="R41" s="9">
        <v>42094</v>
      </c>
      <c r="S41" s="9">
        <v>42124</v>
      </c>
      <c r="T41" s="5">
        <v>197</v>
      </c>
      <c r="U41" s="5">
        <v>101</v>
      </c>
      <c r="W41" s="5">
        <v>2637</v>
      </c>
      <c r="X41" s="5" t="s">
        <v>36</v>
      </c>
      <c r="Y41" s="5">
        <v>29574</v>
      </c>
      <c r="Z41" s="5">
        <f>SUM(Y40:Y48)</f>
        <v>200040</v>
      </c>
    </row>
    <row r="42" spans="1:27" x14ac:dyDescent="0.2">
      <c r="R42" s="9">
        <v>42124</v>
      </c>
      <c r="S42" s="9">
        <v>42155</v>
      </c>
      <c r="T42" s="5">
        <v>197</v>
      </c>
      <c r="U42" s="5">
        <v>101</v>
      </c>
      <c r="W42" s="5">
        <v>1985</v>
      </c>
      <c r="X42" s="5" t="s">
        <v>37</v>
      </c>
      <c r="Y42" s="5">
        <v>22335</v>
      </c>
    </row>
    <row r="43" spans="1:27" x14ac:dyDescent="0.2">
      <c r="R43" s="9">
        <v>42155</v>
      </c>
      <c r="S43" s="9">
        <v>42185</v>
      </c>
      <c r="T43" s="5">
        <v>197</v>
      </c>
      <c r="U43" s="5">
        <v>90</v>
      </c>
      <c r="W43" s="5">
        <v>811</v>
      </c>
      <c r="X43" s="5" t="s">
        <v>38</v>
      </c>
      <c r="Y43" s="5">
        <v>9160</v>
      </c>
    </row>
    <row r="44" spans="1:27" x14ac:dyDescent="0.2">
      <c r="R44" s="9">
        <v>42185</v>
      </c>
      <c r="S44" s="9">
        <v>42216</v>
      </c>
      <c r="T44" s="5">
        <v>197</v>
      </c>
      <c r="U44" s="5">
        <v>45</v>
      </c>
      <c r="W44" s="5">
        <v>252</v>
      </c>
      <c r="X44" s="5" t="s">
        <v>38</v>
      </c>
      <c r="Y44" s="5">
        <v>2846</v>
      </c>
    </row>
    <row r="45" spans="1:27" x14ac:dyDescent="0.2">
      <c r="R45" s="9">
        <v>42216</v>
      </c>
      <c r="S45" s="9">
        <v>42247</v>
      </c>
      <c r="T45" s="5">
        <v>197</v>
      </c>
      <c r="U45" s="5">
        <v>45</v>
      </c>
      <c r="W45" s="5">
        <v>250</v>
      </c>
      <c r="X45" s="5" t="s">
        <v>39</v>
      </c>
      <c r="Y45" s="5">
        <v>2826</v>
      </c>
    </row>
    <row r="46" spans="1:27" x14ac:dyDescent="0.2">
      <c r="R46" s="9">
        <v>42247</v>
      </c>
      <c r="S46" s="9">
        <v>42277</v>
      </c>
      <c r="T46" s="5">
        <v>197</v>
      </c>
      <c r="U46" s="5">
        <v>90</v>
      </c>
      <c r="W46" s="5">
        <v>1282</v>
      </c>
      <c r="X46" s="5" t="s">
        <v>40</v>
      </c>
      <c r="Y46" s="5">
        <v>14489</v>
      </c>
    </row>
    <row r="47" spans="1:27" x14ac:dyDescent="0.2">
      <c r="R47" s="9">
        <v>42308</v>
      </c>
      <c r="S47" s="9">
        <v>42338</v>
      </c>
      <c r="T47" s="5">
        <v>197</v>
      </c>
      <c r="U47" s="5">
        <v>146</v>
      </c>
      <c r="W47" s="5">
        <v>3399</v>
      </c>
      <c r="X47" s="5" t="s">
        <v>41</v>
      </c>
      <c r="Y47" s="5">
        <v>38144</v>
      </c>
    </row>
    <row r="48" spans="1:27" x14ac:dyDescent="0.2">
      <c r="R48" s="9">
        <v>42338</v>
      </c>
      <c r="S48" s="9">
        <v>42369</v>
      </c>
      <c r="T48" s="5">
        <v>197</v>
      </c>
      <c r="U48" s="5">
        <v>123</v>
      </c>
      <c r="W48" s="5">
        <v>3591</v>
      </c>
      <c r="X48" s="5" t="s">
        <v>42</v>
      </c>
      <c r="Y48" s="5">
        <v>40237</v>
      </c>
    </row>
    <row r="49" spans="1:26" s="17" customFormat="1" x14ac:dyDescent="0.2">
      <c r="A49" s="17">
        <v>4</v>
      </c>
      <c r="B49" s="17">
        <v>9</v>
      </c>
      <c r="C49" s="17" t="s">
        <v>87</v>
      </c>
      <c r="D49" s="17" t="s">
        <v>88</v>
      </c>
      <c r="E49" s="17" t="s">
        <v>32</v>
      </c>
      <c r="F49" s="17" t="s">
        <v>89</v>
      </c>
      <c r="G49" s="17">
        <v>4</v>
      </c>
      <c r="H49" s="17">
        <v>9551489094</v>
      </c>
      <c r="I49" s="17" t="s">
        <v>90</v>
      </c>
      <c r="J49" s="17" t="s">
        <v>91</v>
      </c>
      <c r="L49" s="17" t="s">
        <v>32</v>
      </c>
      <c r="M49" s="17" t="s">
        <v>92</v>
      </c>
      <c r="N49" s="17">
        <v>55</v>
      </c>
      <c r="O49" s="18" t="s">
        <v>93</v>
      </c>
      <c r="P49" s="17">
        <v>1460000404</v>
      </c>
      <c r="Q49" s="17" t="s">
        <v>84</v>
      </c>
      <c r="R49" s="19">
        <v>42094</v>
      </c>
      <c r="S49" s="19">
        <v>42124</v>
      </c>
      <c r="T49" s="17">
        <v>187</v>
      </c>
      <c r="U49" s="17">
        <v>112</v>
      </c>
      <c r="W49" s="17">
        <v>3725</v>
      </c>
      <c r="X49" s="17" t="s">
        <v>36</v>
      </c>
      <c r="Y49" s="17">
        <v>41776</v>
      </c>
    </row>
    <row r="50" spans="1:26" x14ac:dyDescent="0.2">
      <c r="R50" s="9">
        <v>42124</v>
      </c>
      <c r="S50" s="9">
        <v>42155</v>
      </c>
      <c r="T50" s="5">
        <v>187</v>
      </c>
      <c r="U50" s="5">
        <v>79</v>
      </c>
      <c r="W50" s="5">
        <v>2169</v>
      </c>
      <c r="X50" s="5" t="s">
        <v>37</v>
      </c>
      <c r="Y50" s="5">
        <v>24406</v>
      </c>
      <c r="Z50" s="5">
        <f>SUM(Y49:Y57)</f>
        <v>254583</v>
      </c>
    </row>
    <row r="51" spans="1:26" x14ac:dyDescent="0.2">
      <c r="R51" s="9">
        <v>42155</v>
      </c>
      <c r="S51" s="9">
        <v>42185</v>
      </c>
      <c r="T51" s="5">
        <v>187</v>
      </c>
      <c r="U51" s="5">
        <v>34</v>
      </c>
      <c r="W51" s="5">
        <v>1066</v>
      </c>
      <c r="X51" s="5" t="s">
        <v>38</v>
      </c>
      <c r="Y51" s="5">
        <v>12040</v>
      </c>
    </row>
    <row r="52" spans="1:26" x14ac:dyDescent="0.2">
      <c r="R52" s="9">
        <v>42185</v>
      </c>
      <c r="S52" s="9">
        <v>42216</v>
      </c>
      <c r="T52" s="5">
        <v>187</v>
      </c>
      <c r="U52" s="5">
        <v>34</v>
      </c>
      <c r="W52" s="5">
        <v>1208</v>
      </c>
      <c r="X52" s="5" t="s">
        <v>38</v>
      </c>
      <c r="Y52" s="5">
        <v>13644</v>
      </c>
    </row>
    <row r="53" spans="1:26" x14ac:dyDescent="0.2">
      <c r="R53" s="9">
        <v>42216</v>
      </c>
      <c r="S53" s="9">
        <v>42247</v>
      </c>
      <c r="T53" s="5">
        <v>187</v>
      </c>
      <c r="U53" s="5">
        <v>34</v>
      </c>
      <c r="W53" s="5">
        <v>1104</v>
      </c>
      <c r="X53" s="5" t="s">
        <v>39</v>
      </c>
      <c r="Y53" s="5">
        <v>12480</v>
      </c>
    </row>
    <row r="54" spans="1:26" x14ac:dyDescent="0.2">
      <c r="R54" s="9">
        <v>42247</v>
      </c>
      <c r="S54" s="9">
        <v>42277</v>
      </c>
      <c r="T54" s="5">
        <v>187</v>
      </c>
      <c r="U54" s="5">
        <v>79</v>
      </c>
      <c r="W54" s="5">
        <v>1219</v>
      </c>
      <c r="X54" s="5" t="s">
        <v>40</v>
      </c>
      <c r="Y54" s="5">
        <v>13777</v>
      </c>
    </row>
    <row r="55" spans="1:26" x14ac:dyDescent="0.2">
      <c r="R55" s="9">
        <v>42277</v>
      </c>
      <c r="S55" s="9">
        <v>42308</v>
      </c>
      <c r="T55" s="5">
        <v>187</v>
      </c>
      <c r="U55" s="5">
        <v>90</v>
      </c>
      <c r="W55" s="5">
        <v>3654</v>
      </c>
      <c r="X55" s="5" t="s">
        <v>37</v>
      </c>
      <c r="Y55" s="5">
        <v>41115</v>
      </c>
    </row>
    <row r="56" spans="1:26" x14ac:dyDescent="0.2">
      <c r="R56" s="9">
        <v>42308</v>
      </c>
      <c r="S56" s="9">
        <v>42338</v>
      </c>
      <c r="T56" s="5">
        <v>187</v>
      </c>
      <c r="U56" s="5">
        <v>112</v>
      </c>
      <c r="W56" s="5">
        <v>4078</v>
      </c>
      <c r="X56" s="5" t="s">
        <v>41</v>
      </c>
      <c r="Y56" s="5">
        <v>45763</v>
      </c>
    </row>
    <row r="57" spans="1:26" x14ac:dyDescent="0.2">
      <c r="R57" s="9">
        <v>42338</v>
      </c>
      <c r="S57" s="9">
        <v>42369</v>
      </c>
      <c r="T57" s="5">
        <v>187</v>
      </c>
      <c r="U57" s="5">
        <v>122</v>
      </c>
      <c r="W57" s="5">
        <v>4425</v>
      </c>
      <c r="X57" s="5" t="s">
        <v>42</v>
      </c>
      <c r="Y57" s="5">
        <v>49582</v>
      </c>
    </row>
    <row r="58" spans="1:26" s="17" customFormat="1" x14ac:dyDescent="0.2">
      <c r="A58" s="17">
        <v>4</v>
      </c>
      <c r="B58" s="17">
        <v>10</v>
      </c>
      <c r="C58" s="17" t="s">
        <v>87</v>
      </c>
      <c r="D58" s="17" t="s">
        <v>88</v>
      </c>
      <c r="E58" s="17" t="s">
        <v>32</v>
      </c>
      <c r="F58" s="17" t="s">
        <v>89</v>
      </c>
      <c r="G58" s="17">
        <v>4</v>
      </c>
      <c r="H58" s="17">
        <v>9551489094</v>
      </c>
      <c r="I58" s="17" t="s">
        <v>94</v>
      </c>
      <c r="J58" s="17">
        <v>0</v>
      </c>
      <c r="L58" s="17" t="s">
        <v>32</v>
      </c>
      <c r="M58" s="17" t="s">
        <v>95</v>
      </c>
      <c r="N58" s="17">
        <v>19</v>
      </c>
      <c r="O58" s="18" t="s">
        <v>96</v>
      </c>
      <c r="P58" s="17">
        <v>1407022144</v>
      </c>
      <c r="Q58" s="17" t="s">
        <v>26</v>
      </c>
      <c r="R58" s="19">
        <v>42073</v>
      </c>
      <c r="S58" s="19">
        <v>42101</v>
      </c>
      <c r="W58" s="17">
        <v>1778</v>
      </c>
      <c r="X58" s="17" t="s">
        <v>97</v>
      </c>
      <c r="Y58" s="17">
        <v>19890</v>
      </c>
    </row>
    <row r="59" spans="1:26" x14ac:dyDescent="0.2">
      <c r="R59" s="9">
        <v>42101</v>
      </c>
      <c r="S59" s="9">
        <v>42132</v>
      </c>
      <c r="W59" s="5">
        <v>1028</v>
      </c>
      <c r="X59" s="5" t="s">
        <v>57</v>
      </c>
      <c r="Y59" s="5">
        <v>11518</v>
      </c>
      <c r="Z59" s="5">
        <f>SUM(Y58:Y65)</f>
        <v>102325</v>
      </c>
    </row>
    <row r="60" spans="1:26" x14ac:dyDescent="0.2">
      <c r="R60" s="9">
        <v>42132</v>
      </c>
      <c r="S60" s="9">
        <v>42160</v>
      </c>
      <c r="W60" s="5">
        <v>576</v>
      </c>
      <c r="X60" s="5" t="s">
        <v>58</v>
      </c>
      <c r="Y60" s="5">
        <v>6470</v>
      </c>
    </row>
    <row r="61" spans="1:26" x14ac:dyDescent="0.2">
      <c r="R61" s="9">
        <v>42160</v>
      </c>
      <c r="S61" s="9">
        <v>42193</v>
      </c>
      <c r="W61" s="5">
        <v>280</v>
      </c>
      <c r="X61" s="5" t="s">
        <v>59</v>
      </c>
      <c r="Y61" s="5">
        <v>3156</v>
      </c>
    </row>
    <row r="62" spans="1:26" x14ac:dyDescent="0.2">
      <c r="R62" s="9">
        <v>42193</v>
      </c>
      <c r="S62" s="9">
        <v>42226</v>
      </c>
      <c r="W62" s="5">
        <v>275</v>
      </c>
      <c r="X62" s="5" t="s">
        <v>38</v>
      </c>
      <c r="Y62" s="5">
        <v>3106</v>
      </c>
    </row>
    <row r="63" spans="1:26" x14ac:dyDescent="0.2">
      <c r="R63" s="9">
        <v>42255</v>
      </c>
      <c r="S63" s="9">
        <v>42284</v>
      </c>
      <c r="W63" s="5">
        <v>590</v>
      </c>
      <c r="X63" s="5" t="s">
        <v>61</v>
      </c>
      <c r="Y63" s="5">
        <v>6669</v>
      </c>
    </row>
    <row r="64" spans="1:26" x14ac:dyDescent="0.2">
      <c r="R64" s="9">
        <v>42284</v>
      </c>
      <c r="S64" s="9">
        <v>42317</v>
      </c>
      <c r="W64" s="5">
        <v>2108</v>
      </c>
      <c r="X64" s="5" t="s">
        <v>62</v>
      </c>
      <c r="Y64" s="5">
        <v>23772</v>
      </c>
    </row>
    <row r="65" spans="1:26" x14ac:dyDescent="0.2">
      <c r="R65" s="9">
        <v>42317</v>
      </c>
      <c r="S65" s="9">
        <v>42346</v>
      </c>
      <c r="W65" s="5">
        <v>2469</v>
      </c>
      <c r="X65" s="5" t="s">
        <v>63</v>
      </c>
      <c r="Y65" s="5">
        <v>27744</v>
      </c>
    </row>
    <row r="66" spans="1:26" s="17" customFormat="1" x14ac:dyDescent="0.2">
      <c r="A66" s="17">
        <v>4</v>
      </c>
      <c r="B66" s="17">
        <v>11</v>
      </c>
      <c r="C66" s="17" t="s">
        <v>87</v>
      </c>
      <c r="D66" s="17" t="s">
        <v>88</v>
      </c>
      <c r="E66" s="17" t="s">
        <v>32</v>
      </c>
      <c r="F66" s="17" t="s">
        <v>89</v>
      </c>
      <c r="G66" s="17">
        <v>4</v>
      </c>
      <c r="H66" s="17">
        <v>9551489094</v>
      </c>
      <c r="I66" s="17" t="s">
        <v>106</v>
      </c>
      <c r="J66" s="17" t="s">
        <v>107</v>
      </c>
      <c r="L66" s="17" t="s">
        <v>32</v>
      </c>
      <c r="M66" s="17" t="s">
        <v>98</v>
      </c>
      <c r="N66" s="17">
        <v>14</v>
      </c>
      <c r="O66" s="18" t="s">
        <v>99</v>
      </c>
      <c r="P66" s="17">
        <v>1460000730</v>
      </c>
      <c r="Q66" s="17" t="s">
        <v>26</v>
      </c>
      <c r="R66" s="19">
        <v>42094</v>
      </c>
      <c r="S66" s="19">
        <v>42124</v>
      </c>
      <c r="W66" s="17">
        <v>1308</v>
      </c>
      <c r="X66" s="17" t="s">
        <v>35</v>
      </c>
      <c r="Y66" s="17">
        <v>14640</v>
      </c>
    </row>
    <row r="67" spans="1:26" x14ac:dyDescent="0.2">
      <c r="R67" s="9">
        <v>42124</v>
      </c>
      <c r="S67" s="9">
        <v>42155</v>
      </c>
      <c r="W67" s="5">
        <v>721</v>
      </c>
      <c r="X67" s="5" t="s">
        <v>36</v>
      </c>
      <c r="Y67" s="5">
        <v>8086</v>
      </c>
      <c r="Z67" s="5">
        <f>SUM(Y66:Y74)</f>
        <v>95909</v>
      </c>
    </row>
    <row r="68" spans="1:26" x14ac:dyDescent="0.2">
      <c r="R68" s="9">
        <v>42155</v>
      </c>
      <c r="S68" s="9">
        <v>42185</v>
      </c>
      <c r="W68" s="5">
        <v>406</v>
      </c>
      <c r="X68" s="5" t="s">
        <v>37</v>
      </c>
      <c r="Y68" s="5">
        <v>4568</v>
      </c>
    </row>
    <row r="69" spans="1:26" x14ac:dyDescent="0.2">
      <c r="R69" s="9">
        <v>42185</v>
      </c>
      <c r="S69" s="9">
        <v>42216</v>
      </c>
      <c r="W69" s="5">
        <v>365</v>
      </c>
      <c r="X69" s="5" t="s">
        <v>38</v>
      </c>
      <c r="Y69" s="5">
        <v>4123</v>
      </c>
    </row>
    <row r="70" spans="1:26" x14ac:dyDescent="0.2">
      <c r="R70" s="9">
        <v>42216</v>
      </c>
      <c r="S70" s="9">
        <v>42247</v>
      </c>
      <c r="W70" s="5">
        <v>336</v>
      </c>
      <c r="X70" s="5" t="s">
        <v>38</v>
      </c>
      <c r="Y70" s="5">
        <v>3795</v>
      </c>
    </row>
    <row r="71" spans="1:26" x14ac:dyDescent="0.2">
      <c r="R71" s="9">
        <v>42247</v>
      </c>
      <c r="S71" s="9">
        <v>42277</v>
      </c>
      <c r="W71" s="5">
        <v>489</v>
      </c>
      <c r="X71" s="5" t="s">
        <v>39</v>
      </c>
      <c r="Y71" s="5">
        <v>5528</v>
      </c>
    </row>
    <row r="72" spans="1:26" x14ac:dyDescent="0.2">
      <c r="R72" s="9">
        <v>42277</v>
      </c>
      <c r="S72" s="9">
        <v>42309</v>
      </c>
      <c r="W72" s="5">
        <v>1520</v>
      </c>
      <c r="X72" s="5" t="s">
        <v>61</v>
      </c>
      <c r="Y72" s="5">
        <v>17181</v>
      </c>
    </row>
    <row r="73" spans="1:26" x14ac:dyDescent="0.2">
      <c r="R73" s="9">
        <v>42005</v>
      </c>
      <c r="S73" s="9">
        <v>42369</v>
      </c>
      <c r="W73" s="5">
        <v>1539</v>
      </c>
      <c r="X73" s="5" t="s">
        <v>37</v>
      </c>
      <c r="Y73" s="5">
        <v>17317</v>
      </c>
    </row>
    <row r="74" spans="1:26" x14ac:dyDescent="0.2">
      <c r="R74" s="9">
        <v>42338</v>
      </c>
      <c r="S74" s="9">
        <v>42369</v>
      </c>
      <c r="W74" s="5">
        <v>1842</v>
      </c>
      <c r="X74" s="5" t="s">
        <v>41</v>
      </c>
      <c r="Y74" s="5">
        <v>20671</v>
      </c>
    </row>
    <row r="75" spans="1:26" s="17" customFormat="1" x14ac:dyDescent="0.2">
      <c r="A75" s="17">
        <v>4</v>
      </c>
      <c r="B75" s="17">
        <v>12</v>
      </c>
      <c r="C75" s="17" t="s">
        <v>87</v>
      </c>
      <c r="D75" s="17" t="s">
        <v>88</v>
      </c>
      <c r="E75" s="17" t="s">
        <v>32</v>
      </c>
      <c r="F75" s="17" t="s">
        <v>89</v>
      </c>
      <c r="G75" s="17">
        <v>4</v>
      </c>
      <c r="H75" s="17">
        <v>9551489094</v>
      </c>
      <c r="I75" s="17" t="s">
        <v>104</v>
      </c>
      <c r="J75" s="17" t="s">
        <v>105</v>
      </c>
      <c r="L75" s="17" t="s">
        <v>32</v>
      </c>
      <c r="M75" s="17" t="s">
        <v>100</v>
      </c>
      <c r="N75" s="17" t="s">
        <v>101</v>
      </c>
      <c r="O75" s="18" t="s">
        <v>102</v>
      </c>
      <c r="P75" s="17">
        <v>1460000137</v>
      </c>
      <c r="Q75" s="17" t="s">
        <v>33</v>
      </c>
      <c r="R75" s="19">
        <v>42094</v>
      </c>
      <c r="S75" s="19">
        <v>42124</v>
      </c>
      <c r="T75" s="17">
        <v>2633</v>
      </c>
      <c r="W75" s="17">
        <v>74005</v>
      </c>
      <c r="X75" s="17" t="s">
        <v>36</v>
      </c>
      <c r="Y75" s="17">
        <v>829966</v>
      </c>
    </row>
    <row r="76" spans="1:26" x14ac:dyDescent="0.2">
      <c r="R76" s="9">
        <v>42124</v>
      </c>
      <c r="S76" s="9">
        <v>42155</v>
      </c>
      <c r="T76" s="5">
        <v>2633</v>
      </c>
      <c r="W76" s="5">
        <v>62947</v>
      </c>
      <c r="X76" s="5" t="s">
        <v>37</v>
      </c>
      <c r="Y76" s="5">
        <v>708280</v>
      </c>
      <c r="Z76" s="5">
        <f>SUM(Y75:Y83)</f>
        <v>5858855</v>
      </c>
    </row>
    <row r="77" spans="1:26" x14ac:dyDescent="0.2">
      <c r="R77" s="9">
        <v>42155</v>
      </c>
      <c r="S77" s="9">
        <v>42185</v>
      </c>
      <c r="T77" s="5">
        <v>2633</v>
      </c>
      <c r="W77" s="5">
        <v>28606</v>
      </c>
      <c r="X77" s="5" t="s">
        <v>38</v>
      </c>
      <c r="Y77" s="5">
        <v>323105</v>
      </c>
    </row>
    <row r="78" spans="1:26" x14ac:dyDescent="0.2">
      <c r="R78" s="9">
        <v>42185</v>
      </c>
      <c r="S78" s="9">
        <v>42216</v>
      </c>
      <c r="T78" s="5">
        <v>2633</v>
      </c>
      <c r="W78" s="5">
        <v>25270</v>
      </c>
      <c r="X78" s="5" t="s">
        <v>38</v>
      </c>
      <c r="Y78" s="5">
        <v>285425</v>
      </c>
    </row>
    <row r="79" spans="1:26" x14ac:dyDescent="0.2">
      <c r="R79" s="9">
        <v>42216</v>
      </c>
      <c r="S79" s="9">
        <v>42247</v>
      </c>
      <c r="T79" s="5">
        <v>2633</v>
      </c>
      <c r="W79" s="5">
        <v>21883</v>
      </c>
      <c r="X79" s="5" t="s">
        <v>39</v>
      </c>
      <c r="Y79" s="5">
        <v>247365</v>
      </c>
    </row>
    <row r="80" spans="1:26" x14ac:dyDescent="0.2">
      <c r="R80" s="9">
        <v>42247</v>
      </c>
      <c r="S80" s="9">
        <v>42277</v>
      </c>
      <c r="T80" s="5">
        <v>2633</v>
      </c>
      <c r="W80" s="5">
        <v>29745</v>
      </c>
      <c r="X80" s="5" t="s">
        <v>40</v>
      </c>
      <c r="Y80" s="5">
        <v>336178</v>
      </c>
    </row>
    <row r="81" spans="1:26" x14ac:dyDescent="0.2">
      <c r="R81" s="9">
        <v>42277</v>
      </c>
      <c r="S81" s="9">
        <v>42308</v>
      </c>
      <c r="T81" s="5">
        <v>2633</v>
      </c>
      <c r="W81" s="5">
        <v>84030</v>
      </c>
      <c r="X81" s="5" t="s">
        <v>37</v>
      </c>
      <c r="Y81" s="5">
        <v>945506</v>
      </c>
    </row>
    <row r="82" spans="1:26" x14ac:dyDescent="0.2">
      <c r="R82" s="9">
        <v>42308</v>
      </c>
      <c r="S82" s="9">
        <v>42338</v>
      </c>
      <c r="T82" s="5">
        <v>2633</v>
      </c>
      <c r="W82" s="5">
        <v>91217</v>
      </c>
      <c r="X82" s="5" t="s">
        <v>41</v>
      </c>
      <c r="Y82" s="5">
        <v>1023637</v>
      </c>
    </row>
    <row r="83" spans="1:26" x14ac:dyDescent="0.2">
      <c r="R83" s="9">
        <v>42338</v>
      </c>
      <c r="S83" s="9">
        <v>42369</v>
      </c>
      <c r="T83" s="5">
        <v>2633</v>
      </c>
      <c r="W83" s="5">
        <v>103471</v>
      </c>
      <c r="X83" s="5" t="s">
        <v>42</v>
      </c>
      <c r="Y83" s="5">
        <v>1159393</v>
      </c>
    </row>
    <row r="84" spans="1:26" s="17" customFormat="1" x14ac:dyDescent="0.2">
      <c r="A84" s="17">
        <v>4</v>
      </c>
      <c r="B84" s="17">
        <v>13</v>
      </c>
      <c r="C84" s="17" t="s">
        <v>87</v>
      </c>
      <c r="D84" s="17" t="s">
        <v>88</v>
      </c>
      <c r="E84" s="17" t="s">
        <v>32</v>
      </c>
      <c r="F84" s="17" t="s">
        <v>89</v>
      </c>
      <c r="G84" s="17">
        <v>4</v>
      </c>
      <c r="H84" s="17">
        <v>9551489094</v>
      </c>
      <c r="I84" s="17" t="s">
        <v>94</v>
      </c>
      <c r="J84" s="17">
        <v>285</v>
      </c>
      <c r="L84" s="17" t="s">
        <v>32</v>
      </c>
      <c r="M84" s="17" t="s">
        <v>89</v>
      </c>
      <c r="N84" s="17" t="s">
        <v>101</v>
      </c>
      <c r="O84" s="18" t="s">
        <v>103</v>
      </c>
      <c r="P84" s="17">
        <v>1460000136</v>
      </c>
      <c r="Q84" s="17" t="s">
        <v>84</v>
      </c>
      <c r="R84" s="19">
        <v>42094</v>
      </c>
      <c r="S84" s="19">
        <v>42124</v>
      </c>
      <c r="T84" s="17">
        <v>219</v>
      </c>
      <c r="W84" s="17">
        <v>6124</v>
      </c>
      <c r="X84" s="17" t="s">
        <v>36</v>
      </c>
      <c r="Y84" s="17">
        <v>68681</v>
      </c>
    </row>
    <row r="85" spans="1:26" x14ac:dyDescent="0.2">
      <c r="R85" s="9">
        <v>42124</v>
      </c>
      <c r="S85" s="9">
        <v>42155</v>
      </c>
      <c r="T85" s="5">
        <v>219</v>
      </c>
      <c r="W85" s="5">
        <v>2659</v>
      </c>
      <c r="X85" s="5" t="s">
        <v>37</v>
      </c>
      <c r="Y85" s="5">
        <v>29919</v>
      </c>
      <c r="Z85" s="5">
        <f>SUM(Y84:Y92)</f>
        <v>390318</v>
      </c>
    </row>
    <row r="86" spans="1:26" x14ac:dyDescent="0.2">
      <c r="R86" s="9">
        <v>42155</v>
      </c>
      <c r="S86" s="9">
        <v>42185</v>
      </c>
      <c r="T86" s="5">
        <v>219</v>
      </c>
      <c r="W86" s="5">
        <v>1407</v>
      </c>
      <c r="X86" s="5" t="s">
        <v>38</v>
      </c>
      <c r="Y86" s="5">
        <v>15892</v>
      </c>
    </row>
    <row r="87" spans="1:26" x14ac:dyDescent="0.2">
      <c r="R87" s="9">
        <v>42185</v>
      </c>
      <c r="S87" s="9">
        <v>42216</v>
      </c>
      <c r="T87" s="5">
        <v>219</v>
      </c>
      <c r="W87" s="5">
        <v>1258</v>
      </c>
      <c r="X87" s="5" t="s">
        <v>38</v>
      </c>
      <c r="Y87" s="5">
        <v>14209</v>
      </c>
    </row>
    <row r="88" spans="1:26" x14ac:dyDescent="0.2">
      <c r="R88" s="9">
        <v>42216</v>
      </c>
      <c r="S88" s="9">
        <v>42247</v>
      </c>
      <c r="T88" s="5">
        <v>219</v>
      </c>
      <c r="W88" s="5">
        <v>1172</v>
      </c>
      <c r="X88" s="5" t="s">
        <v>39</v>
      </c>
      <c r="Y88" s="5">
        <v>13248</v>
      </c>
    </row>
    <row r="89" spans="1:26" x14ac:dyDescent="0.2">
      <c r="R89" s="9">
        <v>42247</v>
      </c>
      <c r="S89" s="9">
        <v>42277</v>
      </c>
      <c r="T89" s="5">
        <v>219</v>
      </c>
      <c r="W89" s="5">
        <v>1321</v>
      </c>
      <c r="X89" s="5" t="s">
        <v>40</v>
      </c>
      <c r="Y89" s="5">
        <v>14930</v>
      </c>
    </row>
    <row r="90" spans="1:26" x14ac:dyDescent="0.2">
      <c r="R90" s="9">
        <v>42277</v>
      </c>
      <c r="S90" s="9">
        <v>42308</v>
      </c>
      <c r="T90" s="5">
        <v>219</v>
      </c>
      <c r="W90" s="5">
        <v>6600</v>
      </c>
      <c r="X90" s="5" t="s">
        <v>37</v>
      </c>
      <c r="Y90" s="5">
        <v>74263</v>
      </c>
    </row>
    <row r="91" spans="1:26" x14ac:dyDescent="0.2">
      <c r="R91" s="9">
        <v>42308</v>
      </c>
      <c r="S91" s="9">
        <v>42338</v>
      </c>
      <c r="T91" s="5">
        <v>219</v>
      </c>
      <c r="W91" s="5">
        <v>6426</v>
      </c>
      <c r="X91" s="5" t="s">
        <v>41</v>
      </c>
      <c r="Y91" s="5">
        <v>72113</v>
      </c>
    </row>
    <row r="92" spans="1:26" x14ac:dyDescent="0.2">
      <c r="R92" s="9">
        <v>42338</v>
      </c>
      <c r="S92" s="9">
        <v>42369</v>
      </c>
      <c r="T92" s="5">
        <v>219</v>
      </c>
      <c r="W92" s="5">
        <v>7770</v>
      </c>
      <c r="X92" s="5" t="s">
        <v>42</v>
      </c>
      <c r="Y92" s="5">
        <v>87063</v>
      </c>
    </row>
    <row r="93" spans="1:26" s="20" customFormat="1" x14ac:dyDescent="0.2">
      <c r="A93" s="20">
        <v>5</v>
      </c>
      <c r="B93" s="20">
        <v>14</v>
      </c>
      <c r="C93" s="20" t="s">
        <v>193</v>
      </c>
      <c r="D93" s="20" t="s">
        <v>108</v>
      </c>
      <c r="E93" s="20" t="s">
        <v>32</v>
      </c>
      <c r="F93" s="20" t="s">
        <v>109</v>
      </c>
      <c r="G93" s="20">
        <v>14</v>
      </c>
      <c r="H93" s="20">
        <v>8522184546</v>
      </c>
      <c r="I93" s="20" t="s">
        <v>68</v>
      </c>
      <c r="J93" s="20">
        <v>30</v>
      </c>
      <c r="L93" s="20" t="s">
        <v>110</v>
      </c>
      <c r="M93" s="20" t="s">
        <v>111</v>
      </c>
      <c r="N93" s="20">
        <v>1</v>
      </c>
      <c r="O93" s="21" t="s">
        <v>112</v>
      </c>
      <c r="P93" s="20">
        <v>1402764129</v>
      </c>
      <c r="Q93" s="20" t="s">
        <v>25</v>
      </c>
      <c r="R93" s="22">
        <v>42318</v>
      </c>
      <c r="S93" s="22">
        <v>42333</v>
      </c>
      <c r="W93" s="20">
        <v>214</v>
      </c>
      <c r="X93" s="20" t="s">
        <v>37</v>
      </c>
      <c r="Y93" s="20">
        <v>2408</v>
      </c>
    </row>
    <row r="94" spans="1:26" x14ac:dyDescent="0.2">
      <c r="R94" s="9">
        <v>42333</v>
      </c>
      <c r="S94" s="9">
        <v>42336</v>
      </c>
      <c r="W94" s="5">
        <v>61</v>
      </c>
      <c r="X94" s="5" t="s">
        <v>37</v>
      </c>
      <c r="Y94" s="5">
        <v>686</v>
      </c>
      <c r="Z94" s="5">
        <f>SUM(Y93:Y96)</f>
        <v>35317</v>
      </c>
    </row>
    <row r="95" spans="1:26" x14ac:dyDescent="0.2">
      <c r="R95" s="9">
        <v>42336</v>
      </c>
      <c r="S95" s="9">
        <v>42398</v>
      </c>
      <c r="W95" s="5">
        <v>1459</v>
      </c>
      <c r="X95" s="5" t="s">
        <v>113</v>
      </c>
      <c r="Y95" s="5">
        <v>16379</v>
      </c>
    </row>
    <row r="96" spans="1:26" x14ac:dyDescent="0.2">
      <c r="R96" s="9">
        <v>42398</v>
      </c>
      <c r="S96" s="9">
        <v>42459</v>
      </c>
      <c r="W96" s="5">
        <v>1385</v>
      </c>
      <c r="X96" s="5" t="s">
        <v>50</v>
      </c>
      <c r="Y96" s="5">
        <v>15844</v>
      </c>
    </row>
    <row r="97" spans="1:26" s="20" customFormat="1" x14ac:dyDescent="0.2">
      <c r="A97" s="20">
        <v>5</v>
      </c>
      <c r="B97" s="20">
        <v>15</v>
      </c>
      <c r="C97" s="20" t="s">
        <v>193</v>
      </c>
      <c r="D97" s="20" t="s">
        <v>108</v>
      </c>
      <c r="E97" s="20" t="s">
        <v>32</v>
      </c>
      <c r="F97" s="20" t="s">
        <v>109</v>
      </c>
      <c r="G97" s="20">
        <v>14</v>
      </c>
      <c r="H97" s="20">
        <v>8522184546</v>
      </c>
      <c r="I97" s="20" t="s">
        <v>68</v>
      </c>
      <c r="J97" s="20">
        <v>21</v>
      </c>
      <c r="L97" s="20" t="s">
        <v>114</v>
      </c>
      <c r="M97" s="20" t="s">
        <v>116</v>
      </c>
      <c r="N97" s="20" t="s">
        <v>115</v>
      </c>
      <c r="O97" s="21" t="s">
        <v>117</v>
      </c>
      <c r="P97" s="20">
        <v>1402449136</v>
      </c>
      <c r="Q97" s="20" t="s">
        <v>77</v>
      </c>
      <c r="R97" s="22">
        <v>41810</v>
      </c>
      <c r="S97" s="22">
        <v>42115</v>
      </c>
      <c r="W97" s="20">
        <v>822</v>
      </c>
      <c r="X97" s="20">
        <v>11.191000000000001</v>
      </c>
      <c r="Y97" s="20">
        <v>9199</v>
      </c>
      <c r="Z97" s="20">
        <f>Y97</f>
        <v>9199</v>
      </c>
    </row>
    <row r="98" spans="1:26" s="20" customFormat="1" x14ac:dyDescent="0.2">
      <c r="A98" s="20">
        <v>5</v>
      </c>
      <c r="B98" s="20">
        <v>16</v>
      </c>
      <c r="C98" s="20" t="s">
        <v>193</v>
      </c>
      <c r="D98" s="20" t="s">
        <v>108</v>
      </c>
      <c r="E98" s="20" t="s">
        <v>32</v>
      </c>
      <c r="F98" s="20" t="s">
        <v>109</v>
      </c>
      <c r="G98" s="20">
        <v>14</v>
      </c>
      <c r="H98" s="20">
        <v>8522184546</v>
      </c>
      <c r="I98" s="20" t="s">
        <v>68</v>
      </c>
      <c r="J98" s="20">
        <v>24</v>
      </c>
      <c r="L98" s="20" t="s">
        <v>118</v>
      </c>
      <c r="M98" s="20" t="s">
        <v>119</v>
      </c>
      <c r="N98" s="20">
        <v>6</v>
      </c>
      <c r="O98" s="21" t="s">
        <v>120</v>
      </c>
      <c r="P98" s="20">
        <v>1402400112</v>
      </c>
      <c r="Q98" s="20" t="s">
        <v>25</v>
      </c>
      <c r="R98" s="22">
        <v>42356</v>
      </c>
      <c r="S98" s="22">
        <v>42422</v>
      </c>
      <c r="W98" s="20">
        <v>3000</v>
      </c>
      <c r="X98" s="20">
        <v>11.206</v>
      </c>
      <c r="Y98" s="20">
        <v>33618</v>
      </c>
    </row>
    <row r="99" spans="1:26" x14ac:dyDescent="0.2">
      <c r="R99" s="9">
        <v>42296</v>
      </c>
      <c r="S99" s="9">
        <v>42356</v>
      </c>
      <c r="W99" s="5">
        <v>30</v>
      </c>
      <c r="X99" s="5" t="s">
        <v>121</v>
      </c>
      <c r="Y99" s="5">
        <v>337</v>
      </c>
      <c r="Z99" s="5">
        <f>SUM(Y98:Y104)</f>
        <v>69256</v>
      </c>
    </row>
    <row r="100" spans="1:26" x14ac:dyDescent="0.2">
      <c r="R100" s="9">
        <v>42233</v>
      </c>
      <c r="S100" s="9">
        <v>42296</v>
      </c>
      <c r="W100" s="5">
        <v>7</v>
      </c>
      <c r="X100" s="5" t="s">
        <v>122</v>
      </c>
      <c r="Y100" s="5">
        <v>79</v>
      </c>
    </row>
    <row r="101" spans="1:26" x14ac:dyDescent="0.2">
      <c r="R101" s="9">
        <v>42173</v>
      </c>
      <c r="S101" s="9">
        <v>42233</v>
      </c>
      <c r="W101" s="5">
        <v>3</v>
      </c>
      <c r="X101" s="5" t="s">
        <v>123</v>
      </c>
      <c r="Y101" s="5">
        <v>34</v>
      </c>
    </row>
    <row r="102" spans="1:26" x14ac:dyDescent="0.2">
      <c r="R102" s="9">
        <v>42110</v>
      </c>
      <c r="S102" s="9">
        <v>42173</v>
      </c>
      <c r="W102" s="5">
        <v>378</v>
      </c>
      <c r="X102" s="5" t="s">
        <v>81</v>
      </c>
      <c r="Y102" s="5">
        <v>4242</v>
      </c>
    </row>
    <row r="103" spans="1:26" x14ac:dyDescent="0.2">
      <c r="R103" s="9">
        <v>42054</v>
      </c>
      <c r="S103" s="9">
        <v>42110</v>
      </c>
      <c r="W103" s="5">
        <v>1145</v>
      </c>
      <c r="X103" s="5" t="s">
        <v>124</v>
      </c>
      <c r="Y103" s="5">
        <v>12805</v>
      </c>
    </row>
    <row r="104" spans="1:26" x14ac:dyDescent="0.2">
      <c r="R104" s="9">
        <v>41991</v>
      </c>
      <c r="S104" s="9">
        <v>42054</v>
      </c>
      <c r="W104" s="5">
        <v>1624</v>
      </c>
      <c r="X104" s="5" t="s">
        <v>125</v>
      </c>
      <c r="Y104" s="5">
        <v>18141</v>
      </c>
    </row>
    <row r="105" spans="1:26" s="20" customFormat="1" x14ac:dyDescent="0.2">
      <c r="A105" s="20">
        <v>5</v>
      </c>
      <c r="B105" s="20">
        <v>17</v>
      </c>
      <c r="C105" s="20" t="s">
        <v>193</v>
      </c>
      <c r="D105" s="20" t="s">
        <v>108</v>
      </c>
      <c r="E105" s="20" t="s">
        <v>32</v>
      </c>
      <c r="F105" s="20" t="s">
        <v>109</v>
      </c>
      <c r="G105" s="20">
        <v>14</v>
      </c>
      <c r="H105" s="20">
        <v>8522184546</v>
      </c>
      <c r="I105" s="20" t="s">
        <v>68</v>
      </c>
      <c r="J105" s="20">
        <v>55</v>
      </c>
      <c r="L105" s="20" t="s">
        <v>127</v>
      </c>
      <c r="M105" s="20" t="s">
        <v>126</v>
      </c>
      <c r="N105" s="20" t="s">
        <v>128</v>
      </c>
      <c r="O105" s="21" t="s">
        <v>129</v>
      </c>
      <c r="P105" s="20">
        <v>1402105162</v>
      </c>
      <c r="Q105" s="20" t="s">
        <v>25</v>
      </c>
      <c r="R105" s="22">
        <v>42360</v>
      </c>
      <c r="S105" s="22">
        <v>42423</v>
      </c>
      <c r="W105" s="20">
        <v>2272</v>
      </c>
      <c r="X105" s="20" t="s">
        <v>130</v>
      </c>
      <c r="Y105" s="20">
        <v>25654</v>
      </c>
    </row>
    <row r="106" spans="1:26" x14ac:dyDescent="0.2">
      <c r="R106" s="9">
        <v>42300</v>
      </c>
      <c r="S106" s="9">
        <v>42360</v>
      </c>
      <c r="W106" s="5">
        <v>1418</v>
      </c>
      <c r="X106" s="5" t="s">
        <v>131</v>
      </c>
      <c r="Y106" s="5">
        <v>15965</v>
      </c>
      <c r="Z106" s="5">
        <f>SUM(Y105:Y111)</f>
        <v>97622</v>
      </c>
    </row>
    <row r="107" spans="1:26" x14ac:dyDescent="0.2">
      <c r="R107" s="9">
        <v>42237</v>
      </c>
      <c r="S107" s="9">
        <v>42300</v>
      </c>
      <c r="W107" s="5">
        <v>633</v>
      </c>
      <c r="X107" s="5" t="s">
        <v>132</v>
      </c>
      <c r="Y107" s="5">
        <v>7153</v>
      </c>
    </row>
    <row r="108" spans="1:26" x14ac:dyDescent="0.2">
      <c r="R108" s="9">
        <v>42179</v>
      </c>
      <c r="S108" s="9">
        <v>42237</v>
      </c>
      <c r="W108" s="5">
        <v>291</v>
      </c>
      <c r="X108" s="5" t="s">
        <v>133</v>
      </c>
      <c r="Y108" s="5">
        <v>3283</v>
      </c>
    </row>
    <row r="109" spans="1:26" x14ac:dyDescent="0.2">
      <c r="R109" s="9">
        <v>42116</v>
      </c>
      <c r="S109" s="9">
        <v>42179</v>
      </c>
      <c r="W109" s="5">
        <v>440</v>
      </c>
      <c r="X109" s="5" t="s">
        <v>134</v>
      </c>
      <c r="Y109" s="5">
        <v>4937</v>
      </c>
    </row>
    <row r="110" spans="1:26" x14ac:dyDescent="0.2">
      <c r="R110" s="9">
        <v>42054</v>
      </c>
      <c r="S110" s="9">
        <v>42116</v>
      </c>
      <c r="W110" s="5">
        <v>1436</v>
      </c>
      <c r="X110" s="5" t="s">
        <v>135</v>
      </c>
      <c r="Y110" s="5">
        <v>16062</v>
      </c>
    </row>
    <row r="111" spans="1:26" x14ac:dyDescent="0.2">
      <c r="R111" s="9">
        <v>41995</v>
      </c>
      <c r="S111" s="9">
        <v>42054</v>
      </c>
      <c r="W111" s="5">
        <v>2199</v>
      </c>
      <c r="X111" s="5" t="s">
        <v>136</v>
      </c>
      <c r="Y111" s="5">
        <v>24568</v>
      </c>
    </row>
    <row r="112" spans="1:26" s="20" customFormat="1" x14ac:dyDescent="0.2">
      <c r="A112" s="20">
        <v>5</v>
      </c>
      <c r="B112" s="20">
        <v>18</v>
      </c>
      <c r="C112" s="20" t="s">
        <v>193</v>
      </c>
      <c r="D112" s="20" t="s">
        <v>108</v>
      </c>
      <c r="E112" s="20" t="s">
        <v>32</v>
      </c>
      <c r="F112" s="20" t="s">
        <v>109</v>
      </c>
      <c r="G112" s="20">
        <v>14</v>
      </c>
      <c r="H112" s="20">
        <v>8522184546</v>
      </c>
      <c r="I112" s="20" t="s">
        <v>68</v>
      </c>
      <c r="J112" s="20">
        <v>21</v>
      </c>
      <c r="L112" s="20" t="s">
        <v>137</v>
      </c>
      <c r="M112" s="20" t="s">
        <v>138</v>
      </c>
      <c r="N112" s="20">
        <v>19</v>
      </c>
      <c r="O112" s="21" t="s">
        <v>139</v>
      </c>
      <c r="P112" s="20">
        <v>1401819101</v>
      </c>
      <c r="Q112" s="20" t="s">
        <v>25</v>
      </c>
      <c r="R112" s="22">
        <v>42349</v>
      </c>
      <c r="S112" s="22">
        <v>42410</v>
      </c>
      <c r="W112" s="20">
        <v>637</v>
      </c>
      <c r="X112" s="20" t="s">
        <v>130</v>
      </c>
      <c r="Y112" s="20">
        <v>7193</v>
      </c>
    </row>
    <row r="113" spans="1:26" x14ac:dyDescent="0.2">
      <c r="I113" s="5" t="s">
        <v>140</v>
      </c>
      <c r="J113" s="5">
        <v>10</v>
      </c>
      <c r="R113" s="9">
        <v>42285</v>
      </c>
      <c r="S113" s="9">
        <v>42349</v>
      </c>
      <c r="W113" s="5">
        <v>444</v>
      </c>
      <c r="X113" s="5" t="s">
        <v>131</v>
      </c>
      <c r="Y113" s="5">
        <v>4999</v>
      </c>
      <c r="Z113" s="5">
        <f>SUM(Y112:Y118)</f>
        <v>29184</v>
      </c>
    </row>
    <row r="114" spans="1:26" x14ac:dyDescent="0.2">
      <c r="R114" s="9">
        <v>42226</v>
      </c>
      <c r="S114" s="9">
        <v>42285</v>
      </c>
      <c r="W114" s="5">
        <v>87</v>
      </c>
      <c r="X114" s="5" t="s">
        <v>132</v>
      </c>
      <c r="Y114" s="5">
        <v>983</v>
      </c>
    </row>
    <row r="115" spans="1:26" x14ac:dyDescent="0.2">
      <c r="R115" s="9">
        <v>42165</v>
      </c>
      <c r="S115" s="9">
        <v>42226</v>
      </c>
      <c r="W115" s="5">
        <v>33</v>
      </c>
      <c r="X115" s="5" t="s">
        <v>133</v>
      </c>
      <c r="Y115" s="5">
        <v>372</v>
      </c>
    </row>
    <row r="116" spans="1:26" x14ac:dyDescent="0.2">
      <c r="R116" s="9">
        <v>42104</v>
      </c>
      <c r="S116" s="9">
        <v>42165</v>
      </c>
      <c r="W116" s="5">
        <v>238</v>
      </c>
      <c r="X116" s="5" t="s">
        <v>134</v>
      </c>
      <c r="Y116" s="5">
        <v>2670</v>
      </c>
    </row>
    <row r="117" spans="1:26" x14ac:dyDescent="0.2">
      <c r="R117" s="9">
        <v>42040</v>
      </c>
      <c r="S117" s="9">
        <v>42104</v>
      </c>
      <c r="W117" s="5">
        <v>511</v>
      </c>
      <c r="X117" s="5" t="s">
        <v>135</v>
      </c>
      <c r="Y117" s="5">
        <v>5716</v>
      </c>
    </row>
    <row r="118" spans="1:26" x14ac:dyDescent="0.2">
      <c r="R118" s="9">
        <v>41983</v>
      </c>
      <c r="S118" s="9">
        <v>42040</v>
      </c>
      <c r="W118" s="5">
        <v>649</v>
      </c>
      <c r="X118" s="5" t="s">
        <v>136</v>
      </c>
      <c r="Y118" s="5">
        <v>7251</v>
      </c>
    </row>
    <row r="119" spans="1:26" s="20" customFormat="1" x14ac:dyDescent="0.2">
      <c r="A119" s="20">
        <v>5</v>
      </c>
      <c r="B119" s="20">
        <v>19</v>
      </c>
      <c r="C119" s="20" t="s">
        <v>193</v>
      </c>
      <c r="D119" s="20" t="s">
        <v>108</v>
      </c>
      <c r="E119" s="20" t="s">
        <v>32</v>
      </c>
      <c r="F119" s="20" t="s">
        <v>109</v>
      </c>
      <c r="G119" s="20">
        <v>14</v>
      </c>
      <c r="H119" s="20">
        <v>8522184546</v>
      </c>
      <c r="I119" s="20" t="s">
        <v>94</v>
      </c>
      <c r="J119" s="20">
        <v>40</v>
      </c>
      <c r="L119" s="20" t="s">
        <v>47</v>
      </c>
      <c r="M119" s="20" t="s">
        <v>141</v>
      </c>
      <c r="N119" s="20" t="s">
        <v>142</v>
      </c>
      <c r="O119" s="21" t="s">
        <v>143</v>
      </c>
      <c r="P119" s="20">
        <v>1401949050</v>
      </c>
      <c r="Q119" s="20" t="s">
        <v>25</v>
      </c>
      <c r="R119" s="22">
        <v>42347</v>
      </c>
      <c r="S119" s="22">
        <v>42409</v>
      </c>
      <c r="W119" s="20">
        <v>1850</v>
      </c>
      <c r="X119" s="20" t="s">
        <v>130</v>
      </c>
      <c r="Y119" s="20">
        <v>20888</v>
      </c>
    </row>
    <row r="120" spans="1:26" x14ac:dyDescent="0.2">
      <c r="R120" s="9">
        <v>42285</v>
      </c>
      <c r="S120" s="9">
        <v>42347</v>
      </c>
      <c r="W120" s="5">
        <v>1312</v>
      </c>
      <c r="X120" s="5">
        <v>11.25</v>
      </c>
      <c r="Y120" s="5">
        <f>W120*X120</f>
        <v>14760</v>
      </c>
      <c r="Z120" s="5">
        <f>SUM(Y119:Y125)</f>
        <v>83428</v>
      </c>
    </row>
    <row r="121" spans="1:26" x14ac:dyDescent="0.2">
      <c r="R121" s="9">
        <v>42223</v>
      </c>
      <c r="S121" s="9">
        <v>42285</v>
      </c>
      <c r="W121" s="5">
        <v>168</v>
      </c>
      <c r="X121" s="5" t="s">
        <v>132</v>
      </c>
      <c r="Y121" s="5">
        <v>1899</v>
      </c>
    </row>
    <row r="122" spans="1:26" x14ac:dyDescent="0.2">
      <c r="R122" s="9">
        <v>42164</v>
      </c>
      <c r="S122" s="9">
        <v>42223</v>
      </c>
      <c r="W122" s="5">
        <v>71</v>
      </c>
      <c r="X122" s="5">
        <v>11.281000000000001</v>
      </c>
      <c r="Y122" s="5">
        <v>801</v>
      </c>
    </row>
    <row r="123" spans="1:26" x14ac:dyDescent="0.2">
      <c r="R123" s="9">
        <v>42103</v>
      </c>
      <c r="S123" s="9">
        <v>42164</v>
      </c>
      <c r="W123" s="5">
        <v>518</v>
      </c>
      <c r="X123" s="5" t="s">
        <v>134</v>
      </c>
      <c r="Y123" s="5">
        <v>5812</v>
      </c>
    </row>
    <row r="124" spans="1:26" x14ac:dyDescent="0.2">
      <c r="R124" s="9">
        <v>42040</v>
      </c>
      <c r="S124" s="9">
        <v>42103</v>
      </c>
      <c r="W124" s="5">
        <v>1572</v>
      </c>
      <c r="X124" s="5" t="s">
        <v>144</v>
      </c>
      <c r="Y124" s="5">
        <v>17583</v>
      </c>
    </row>
    <row r="125" spans="1:26" x14ac:dyDescent="0.2">
      <c r="R125" s="9">
        <v>41981</v>
      </c>
      <c r="S125" s="9">
        <v>42040</v>
      </c>
      <c r="W125" s="5">
        <v>1941</v>
      </c>
      <c r="X125" s="5" t="s">
        <v>136</v>
      </c>
      <c r="Y125" s="5">
        <v>21685</v>
      </c>
    </row>
    <row r="126" spans="1:26" s="20" customFormat="1" x14ac:dyDescent="0.2">
      <c r="A126" s="20">
        <v>5</v>
      </c>
      <c r="B126" s="20">
        <v>20</v>
      </c>
      <c r="C126" s="20" t="s">
        <v>193</v>
      </c>
      <c r="D126" s="20" t="s">
        <v>108</v>
      </c>
      <c r="E126" s="20" t="s">
        <v>32</v>
      </c>
      <c r="F126" s="20" t="s">
        <v>109</v>
      </c>
      <c r="G126" s="20">
        <v>14</v>
      </c>
      <c r="H126" s="20">
        <v>8522184546</v>
      </c>
      <c r="I126" s="20" t="s">
        <v>68</v>
      </c>
      <c r="J126" s="20">
        <v>50</v>
      </c>
      <c r="L126" s="20" t="s">
        <v>145</v>
      </c>
      <c r="M126" s="20" t="s">
        <v>146</v>
      </c>
      <c r="N126" s="20">
        <v>1</v>
      </c>
      <c r="O126" s="21" t="s">
        <v>147</v>
      </c>
      <c r="P126" s="20">
        <v>1200003101</v>
      </c>
      <c r="Q126" s="20" t="s">
        <v>25</v>
      </c>
      <c r="R126" s="22">
        <v>42376</v>
      </c>
      <c r="S126" s="22">
        <v>42432</v>
      </c>
      <c r="W126" s="20">
        <v>1967</v>
      </c>
      <c r="X126" s="20" t="s">
        <v>130</v>
      </c>
      <c r="Y126" s="20">
        <v>22209</v>
      </c>
    </row>
    <row r="127" spans="1:26" x14ac:dyDescent="0.2">
      <c r="R127" s="9">
        <v>42311</v>
      </c>
      <c r="S127" s="9">
        <v>42376</v>
      </c>
      <c r="W127" s="5">
        <v>1872</v>
      </c>
      <c r="X127" s="5" t="s">
        <v>113</v>
      </c>
      <c r="Y127" s="5">
        <v>21015</v>
      </c>
      <c r="Z127" s="5">
        <f>SUM(Y126:Y132)</f>
        <v>93181</v>
      </c>
    </row>
    <row r="128" spans="1:26" x14ac:dyDescent="0.2">
      <c r="R128" s="9">
        <v>42249</v>
      </c>
      <c r="S128" s="9">
        <v>42311</v>
      </c>
      <c r="W128" s="5">
        <v>760</v>
      </c>
      <c r="X128" s="5" t="s">
        <v>132</v>
      </c>
      <c r="Y128" s="5">
        <v>8588</v>
      </c>
    </row>
    <row r="129" spans="1:26" x14ac:dyDescent="0.2">
      <c r="R129" s="9">
        <v>42186</v>
      </c>
      <c r="S129" s="9">
        <v>42247</v>
      </c>
      <c r="W129" s="5">
        <v>92</v>
      </c>
      <c r="X129" s="5" t="s">
        <v>133</v>
      </c>
      <c r="Y129" s="5">
        <v>1038</v>
      </c>
    </row>
    <row r="130" spans="1:26" x14ac:dyDescent="0.2">
      <c r="R130" s="9">
        <v>42128</v>
      </c>
      <c r="S130" s="9">
        <v>42186</v>
      </c>
      <c r="W130" s="5">
        <v>466</v>
      </c>
      <c r="X130" s="5" t="s">
        <v>134</v>
      </c>
      <c r="Y130" s="5">
        <v>5229</v>
      </c>
    </row>
    <row r="131" spans="1:26" x14ac:dyDescent="0.2">
      <c r="R131" s="9">
        <v>42066</v>
      </c>
      <c r="S131" s="9">
        <v>42128</v>
      </c>
      <c r="W131" s="5">
        <v>1383</v>
      </c>
      <c r="X131" s="5" t="s">
        <v>48</v>
      </c>
      <c r="Y131" s="5">
        <v>15484</v>
      </c>
    </row>
    <row r="132" spans="1:26" x14ac:dyDescent="0.2">
      <c r="R132" s="9">
        <v>42009</v>
      </c>
      <c r="S132" s="9">
        <v>42066</v>
      </c>
      <c r="W132" s="5">
        <v>1756</v>
      </c>
      <c r="X132" s="5" t="s">
        <v>136</v>
      </c>
      <c r="Y132" s="5">
        <v>19618</v>
      </c>
    </row>
    <row r="133" spans="1:26" s="20" customFormat="1" x14ac:dyDescent="0.2">
      <c r="A133" s="20">
        <v>5</v>
      </c>
      <c r="B133" s="20">
        <v>21</v>
      </c>
      <c r="C133" s="20" t="s">
        <v>193</v>
      </c>
      <c r="D133" s="20" t="s">
        <v>108</v>
      </c>
      <c r="E133" s="20" t="s">
        <v>32</v>
      </c>
      <c r="F133" s="20" t="s">
        <v>109</v>
      </c>
      <c r="G133" s="20">
        <v>14</v>
      </c>
      <c r="H133" s="20">
        <v>8522184546</v>
      </c>
      <c r="I133" s="20" t="s">
        <v>68</v>
      </c>
      <c r="J133" s="20">
        <v>25</v>
      </c>
      <c r="L133" s="20" t="s">
        <v>148</v>
      </c>
      <c r="M133" s="20" t="s">
        <v>156</v>
      </c>
      <c r="N133" s="20">
        <v>7</v>
      </c>
      <c r="O133" s="21" t="s">
        <v>149</v>
      </c>
      <c r="P133" s="20">
        <v>1402205217</v>
      </c>
      <c r="Q133" s="20" t="s">
        <v>25</v>
      </c>
      <c r="R133" s="22">
        <v>42374</v>
      </c>
      <c r="S133" s="22">
        <v>42432</v>
      </c>
      <c r="W133" s="20">
        <v>1354</v>
      </c>
      <c r="X133" s="20" t="s">
        <v>130</v>
      </c>
      <c r="Y133" s="20">
        <v>15288</v>
      </c>
    </row>
    <row r="134" spans="1:26" x14ac:dyDescent="0.2">
      <c r="R134" s="9">
        <v>42312</v>
      </c>
      <c r="S134" s="9">
        <v>42374</v>
      </c>
      <c r="W134" s="5">
        <v>1159</v>
      </c>
      <c r="X134" s="5" t="s">
        <v>113</v>
      </c>
      <c r="Y134" s="5">
        <v>13011</v>
      </c>
      <c r="Z134" s="5">
        <f>SUM(Y133:Y138)</f>
        <v>49055</v>
      </c>
    </row>
    <row r="135" spans="1:26" x14ac:dyDescent="0.2">
      <c r="R135" s="9">
        <v>42254</v>
      </c>
      <c r="S135" s="9">
        <v>42312</v>
      </c>
      <c r="W135" s="5">
        <v>509</v>
      </c>
      <c r="X135" s="5" t="s">
        <v>49</v>
      </c>
      <c r="Y135" s="5">
        <v>5745</v>
      </c>
    </row>
    <row r="136" spans="1:26" x14ac:dyDescent="0.2">
      <c r="R136" s="9">
        <v>42188</v>
      </c>
      <c r="S136" s="9">
        <v>42254</v>
      </c>
      <c r="W136" s="5">
        <v>19</v>
      </c>
      <c r="X136" s="5" t="s">
        <v>150</v>
      </c>
      <c r="Y136" s="5">
        <v>215</v>
      </c>
    </row>
    <row r="137" spans="1:26" x14ac:dyDescent="0.2">
      <c r="R137" s="9">
        <v>42130</v>
      </c>
      <c r="S137" s="9">
        <v>42188</v>
      </c>
      <c r="W137" s="5">
        <v>270</v>
      </c>
      <c r="X137" s="5" t="s">
        <v>134</v>
      </c>
      <c r="Y137" s="5">
        <v>3029</v>
      </c>
    </row>
    <row r="138" spans="1:26" x14ac:dyDescent="0.2">
      <c r="R138" s="9">
        <v>42066</v>
      </c>
      <c r="S138" s="9">
        <v>42130</v>
      </c>
      <c r="W138" s="5">
        <v>1051</v>
      </c>
      <c r="X138" s="5" t="s">
        <v>48</v>
      </c>
      <c r="Y138" s="5">
        <v>11767</v>
      </c>
    </row>
    <row r="139" spans="1:26" s="20" customFormat="1" x14ac:dyDescent="0.2">
      <c r="A139" s="20">
        <v>5</v>
      </c>
      <c r="B139" s="20">
        <v>22</v>
      </c>
      <c r="C139" s="20" t="s">
        <v>193</v>
      </c>
      <c r="D139" s="20" t="s">
        <v>108</v>
      </c>
      <c r="E139" s="20" t="s">
        <v>32</v>
      </c>
      <c r="F139" s="20" t="s">
        <v>109</v>
      </c>
      <c r="G139" s="20">
        <v>14</v>
      </c>
      <c r="H139" s="20">
        <v>8522184546</v>
      </c>
      <c r="I139" s="20" t="s">
        <v>155</v>
      </c>
      <c r="J139" s="20">
        <v>38</v>
      </c>
      <c r="L139" s="20" t="s">
        <v>151</v>
      </c>
      <c r="M139" s="20" t="s">
        <v>152</v>
      </c>
      <c r="N139" s="20" t="s">
        <v>153</v>
      </c>
      <c r="O139" s="21" t="s">
        <v>154</v>
      </c>
      <c r="P139" s="20">
        <v>1401701217</v>
      </c>
      <c r="Q139" s="20" t="s">
        <v>25</v>
      </c>
      <c r="R139" s="22">
        <v>42353</v>
      </c>
      <c r="S139" s="22">
        <v>42413</v>
      </c>
      <c r="W139" s="20">
        <v>2021</v>
      </c>
      <c r="X139" s="20" t="s">
        <v>130</v>
      </c>
      <c r="Y139" s="20">
        <v>22819</v>
      </c>
    </row>
    <row r="140" spans="1:26" x14ac:dyDescent="0.2">
      <c r="R140" s="9">
        <v>42291</v>
      </c>
      <c r="S140" s="9">
        <v>42353</v>
      </c>
      <c r="W140" s="5">
        <v>1341</v>
      </c>
      <c r="X140" s="5" t="s">
        <v>131</v>
      </c>
      <c r="Y140" s="5">
        <v>15098</v>
      </c>
      <c r="Z140" s="5">
        <f>SUM(Y139:Y145)</f>
        <v>93003</v>
      </c>
    </row>
    <row r="141" spans="1:26" x14ac:dyDescent="0.2">
      <c r="R141" s="9">
        <v>42229</v>
      </c>
      <c r="S141" s="9">
        <v>42291</v>
      </c>
      <c r="W141" s="5">
        <v>430</v>
      </c>
      <c r="X141" s="5" t="s">
        <v>132</v>
      </c>
      <c r="Y141" s="5">
        <v>4860</v>
      </c>
    </row>
    <row r="142" spans="1:26" x14ac:dyDescent="0.2">
      <c r="R142" s="9">
        <v>42170</v>
      </c>
      <c r="S142" s="9">
        <v>42229</v>
      </c>
      <c r="W142" s="5">
        <v>231</v>
      </c>
      <c r="X142" s="5" t="s">
        <v>133</v>
      </c>
      <c r="Y142" s="5">
        <v>2606</v>
      </c>
    </row>
    <row r="143" spans="1:26" x14ac:dyDescent="0.2">
      <c r="R143" s="9">
        <v>42111</v>
      </c>
      <c r="S143" s="9">
        <v>42170</v>
      </c>
      <c r="W143" s="5">
        <v>586</v>
      </c>
      <c r="X143" s="5" t="s">
        <v>134</v>
      </c>
      <c r="Y143" s="5">
        <v>6575</v>
      </c>
    </row>
    <row r="144" spans="1:26" x14ac:dyDescent="0.2">
      <c r="R144" s="9">
        <v>42046</v>
      </c>
      <c r="S144" s="9">
        <v>42111</v>
      </c>
      <c r="W144" s="5">
        <v>1646</v>
      </c>
      <c r="X144" s="5" t="s">
        <v>135</v>
      </c>
      <c r="Y144" s="5">
        <v>18411</v>
      </c>
    </row>
    <row r="145" spans="1:26" x14ac:dyDescent="0.2">
      <c r="R145" s="9">
        <v>41988</v>
      </c>
      <c r="S145" s="9">
        <v>42046</v>
      </c>
      <c r="W145" s="5">
        <v>2026</v>
      </c>
      <c r="X145" s="5" t="s">
        <v>136</v>
      </c>
      <c r="Y145" s="5">
        <v>22634</v>
      </c>
    </row>
    <row r="146" spans="1:26" s="20" customFormat="1" x14ac:dyDescent="0.2">
      <c r="A146" s="20">
        <v>5</v>
      </c>
      <c r="B146" s="20">
        <v>23</v>
      </c>
      <c r="C146" s="20" t="s">
        <v>193</v>
      </c>
      <c r="D146" s="20" t="s">
        <v>108</v>
      </c>
      <c r="E146" s="20" t="s">
        <v>32</v>
      </c>
      <c r="F146" s="20" t="s">
        <v>109</v>
      </c>
      <c r="G146" s="20">
        <v>14</v>
      </c>
      <c r="H146" s="20">
        <v>8522184546</v>
      </c>
      <c r="I146" s="20" t="s">
        <v>68</v>
      </c>
      <c r="J146" s="20">
        <v>150</v>
      </c>
      <c r="L146" s="20" t="s">
        <v>32</v>
      </c>
      <c r="M146" s="20" t="s">
        <v>156</v>
      </c>
      <c r="N146" s="20">
        <v>92</v>
      </c>
      <c r="O146" s="21" t="s">
        <v>157</v>
      </c>
      <c r="P146" s="20">
        <v>1460000403</v>
      </c>
      <c r="Q146" s="20" t="s">
        <v>84</v>
      </c>
      <c r="R146" s="22">
        <v>42429</v>
      </c>
      <c r="S146" s="22">
        <v>42460</v>
      </c>
      <c r="T146" s="20">
        <v>121</v>
      </c>
      <c r="W146" s="20">
        <v>4497</v>
      </c>
      <c r="X146" s="20" t="s">
        <v>45</v>
      </c>
      <c r="Y146" s="20">
        <v>51693</v>
      </c>
    </row>
    <row r="147" spans="1:26" x14ac:dyDescent="0.2">
      <c r="R147" s="9">
        <v>42400</v>
      </c>
      <c r="S147" s="9">
        <v>42429</v>
      </c>
      <c r="T147" s="5">
        <v>121</v>
      </c>
      <c r="W147" s="5">
        <v>4577</v>
      </c>
      <c r="X147" s="5" t="s">
        <v>44</v>
      </c>
      <c r="Y147" s="5">
        <v>52585</v>
      </c>
      <c r="Z147" s="5">
        <f>SUM(Y146:Y157)</f>
        <v>413029</v>
      </c>
    </row>
    <row r="148" spans="1:26" x14ac:dyDescent="0.2">
      <c r="R148" s="9">
        <v>42369</v>
      </c>
      <c r="S148" s="9">
        <v>42400</v>
      </c>
      <c r="T148" s="5">
        <v>121</v>
      </c>
      <c r="W148" s="5">
        <v>5873</v>
      </c>
      <c r="X148" s="5" t="s">
        <v>43</v>
      </c>
      <c r="Y148" s="5">
        <v>67216</v>
      </c>
    </row>
    <row r="149" spans="1:26" x14ac:dyDescent="0.2">
      <c r="R149" s="9">
        <v>42338</v>
      </c>
      <c r="S149" s="9">
        <v>42369</v>
      </c>
      <c r="T149" s="5">
        <v>121</v>
      </c>
      <c r="W149" s="5">
        <v>4290</v>
      </c>
      <c r="X149" s="5" t="s">
        <v>42</v>
      </c>
      <c r="Y149" s="5">
        <v>48069</v>
      </c>
    </row>
    <row r="150" spans="1:26" x14ac:dyDescent="0.2">
      <c r="R150" s="9">
        <v>42308</v>
      </c>
      <c r="S150" s="9">
        <v>42338</v>
      </c>
      <c r="T150" s="5">
        <v>121</v>
      </c>
      <c r="W150" s="5">
        <v>3980</v>
      </c>
      <c r="X150" s="5" t="s">
        <v>41</v>
      </c>
      <c r="Y150" s="5">
        <v>44664</v>
      </c>
    </row>
    <row r="151" spans="1:26" x14ac:dyDescent="0.2">
      <c r="R151" s="9">
        <v>42277</v>
      </c>
      <c r="S151" s="9">
        <v>42308</v>
      </c>
      <c r="T151" s="5">
        <v>121</v>
      </c>
      <c r="W151" s="5">
        <v>3478</v>
      </c>
      <c r="X151" s="5" t="s">
        <v>37</v>
      </c>
      <c r="Y151" s="5">
        <v>39134</v>
      </c>
    </row>
    <row r="152" spans="1:26" x14ac:dyDescent="0.2">
      <c r="R152" s="9">
        <v>42247</v>
      </c>
      <c r="S152" s="9">
        <v>42277</v>
      </c>
      <c r="T152" s="5">
        <v>121</v>
      </c>
      <c r="W152" s="5">
        <v>648</v>
      </c>
      <c r="X152" s="5" t="s">
        <v>40</v>
      </c>
      <c r="Y152" s="5">
        <v>7324</v>
      </c>
    </row>
    <row r="153" spans="1:26" x14ac:dyDescent="0.2">
      <c r="R153" s="9">
        <v>42216</v>
      </c>
      <c r="S153" s="9">
        <v>42247</v>
      </c>
      <c r="T153" s="5">
        <v>121</v>
      </c>
      <c r="W153" s="5">
        <v>580</v>
      </c>
      <c r="X153" s="5" t="s">
        <v>39</v>
      </c>
      <c r="Y153" s="5">
        <v>6556</v>
      </c>
    </row>
    <row r="154" spans="1:26" x14ac:dyDescent="0.2">
      <c r="R154" s="9">
        <v>42185</v>
      </c>
      <c r="S154" s="9">
        <v>42216</v>
      </c>
      <c r="T154" s="5">
        <v>121</v>
      </c>
      <c r="W154" s="5">
        <v>602</v>
      </c>
      <c r="X154" s="5" t="s">
        <v>38</v>
      </c>
      <c r="Y154" s="5">
        <v>6800</v>
      </c>
    </row>
    <row r="155" spans="1:26" x14ac:dyDescent="0.2">
      <c r="R155" s="9">
        <v>42155</v>
      </c>
      <c r="S155" s="9">
        <v>42185</v>
      </c>
      <c r="T155" s="5">
        <v>121</v>
      </c>
      <c r="W155" s="5">
        <v>564</v>
      </c>
      <c r="X155" s="5" t="s">
        <v>38</v>
      </c>
      <c r="Y155" s="5">
        <v>6370</v>
      </c>
    </row>
    <row r="156" spans="1:26" x14ac:dyDescent="0.2">
      <c r="R156" s="9">
        <v>42094</v>
      </c>
      <c r="S156" s="9">
        <v>42124</v>
      </c>
      <c r="T156" s="5">
        <v>121</v>
      </c>
      <c r="W156" s="5">
        <v>3164</v>
      </c>
      <c r="X156" s="5" t="s">
        <v>36</v>
      </c>
      <c r="Y156" s="5">
        <v>35484</v>
      </c>
    </row>
    <row r="157" spans="1:26" x14ac:dyDescent="0.2">
      <c r="R157" s="9">
        <v>42063</v>
      </c>
      <c r="S157" s="9">
        <v>42094</v>
      </c>
      <c r="T157" s="5">
        <v>121</v>
      </c>
      <c r="W157" s="5">
        <v>4211</v>
      </c>
      <c r="X157" s="5" t="s">
        <v>35</v>
      </c>
      <c r="Y157" s="5">
        <v>47134</v>
      </c>
    </row>
    <row r="158" spans="1:26" s="20" customFormat="1" x14ac:dyDescent="0.2">
      <c r="A158" s="20">
        <v>5</v>
      </c>
      <c r="B158" s="20">
        <v>24</v>
      </c>
      <c r="C158" s="20" t="s">
        <v>193</v>
      </c>
      <c r="D158" s="20" t="s">
        <v>108</v>
      </c>
      <c r="E158" s="20" t="s">
        <v>32</v>
      </c>
      <c r="F158" s="20" t="s">
        <v>109</v>
      </c>
      <c r="G158" s="20">
        <v>14</v>
      </c>
      <c r="H158" s="20">
        <v>8522184546</v>
      </c>
      <c r="I158" s="20" t="s">
        <v>69</v>
      </c>
      <c r="J158" s="20">
        <v>24</v>
      </c>
      <c r="L158" s="20" t="s">
        <v>32</v>
      </c>
      <c r="M158" s="20" t="s">
        <v>156</v>
      </c>
      <c r="N158" s="20">
        <v>92</v>
      </c>
      <c r="O158" s="21" t="s">
        <v>158</v>
      </c>
      <c r="P158" s="20">
        <v>1407001208</v>
      </c>
      <c r="Q158" s="20" t="s">
        <v>25</v>
      </c>
      <c r="R158" s="22">
        <v>42373</v>
      </c>
      <c r="S158" s="31">
        <v>42431</v>
      </c>
      <c r="W158" s="20">
        <v>792</v>
      </c>
      <c r="X158" s="20" t="s">
        <v>130</v>
      </c>
      <c r="Y158" s="20">
        <v>8942</v>
      </c>
    </row>
    <row r="159" spans="1:26" x14ac:dyDescent="0.2">
      <c r="R159" s="9">
        <v>42339</v>
      </c>
      <c r="S159" s="9">
        <v>42704</v>
      </c>
      <c r="W159" s="5">
        <v>662</v>
      </c>
      <c r="X159" s="5" t="s">
        <v>113</v>
      </c>
      <c r="Y159" s="5">
        <v>7432</v>
      </c>
      <c r="Z159" s="5">
        <f>SUM(Y158:Y163)</f>
        <v>27661</v>
      </c>
    </row>
    <row r="160" spans="1:26" x14ac:dyDescent="0.2">
      <c r="R160" s="9">
        <v>42249</v>
      </c>
      <c r="S160" s="9">
        <v>42311</v>
      </c>
      <c r="W160" s="5">
        <v>236</v>
      </c>
      <c r="X160" s="5" t="s">
        <v>132</v>
      </c>
      <c r="Y160" s="5">
        <v>2667</v>
      </c>
    </row>
    <row r="161" spans="1:26" x14ac:dyDescent="0.2">
      <c r="R161" s="9">
        <v>42188</v>
      </c>
      <c r="S161" s="9">
        <v>42249</v>
      </c>
      <c r="W161" s="5">
        <v>72</v>
      </c>
      <c r="X161" s="5" t="s">
        <v>133</v>
      </c>
      <c r="Y161" s="5">
        <v>813</v>
      </c>
    </row>
    <row r="162" spans="1:26" x14ac:dyDescent="0.2">
      <c r="R162" s="9">
        <v>42129</v>
      </c>
      <c r="S162" s="9">
        <v>42188</v>
      </c>
      <c r="W162" s="5">
        <v>160</v>
      </c>
      <c r="X162" s="5" t="s">
        <v>134</v>
      </c>
      <c r="Y162" s="5">
        <v>1795</v>
      </c>
    </row>
    <row r="163" spans="1:26" x14ac:dyDescent="0.2">
      <c r="R163" s="9">
        <v>42066</v>
      </c>
      <c r="S163" s="9">
        <v>42129</v>
      </c>
      <c r="W163" s="5">
        <v>537</v>
      </c>
      <c r="X163" s="5" t="s">
        <v>48</v>
      </c>
      <c r="Y163" s="5">
        <v>6012</v>
      </c>
    </row>
    <row r="164" spans="1:26" s="20" customFormat="1" x14ac:dyDescent="0.2">
      <c r="A164" s="20">
        <v>5</v>
      </c>
      <c r="B164" s="20">
        <v>25</v>
      </c>
      <c r="C164" s="20" t="s">
        <v>193</v>
      </c>
      <c r="D164" s="20" t="s">
        <v>108</v>
      </c>
      <c r="E164" s="20" t="s">
        <v>32</v>
      </c>
      <c r="F164" s="20" t="s">
        <v>109</v>
      </c>
      <c r="G164" s="20">
        <v>14</v>
      </c>
      <c r="H164" s="20">
        <v>8522184546</v>
      </c>
      <c r="I164" s="20" t="s">
        <v>69</v>
      </c>
      <c r="J164" s="20">
        <v>45</v>
      </c>
      <c r="L164" s="20" t="s">
        <v>32</v>
      </c>
      <c r="M164" s="20" t="s">
        <v>159</v>
      </c>
      <c r="N164" s="20" t="s">
        <v>128</v>
      </c>
      <c r="O164" s="21" t="s">
        <v>160</v>
      </c>
      <c r="P164" s="20">
        <v>1408140023</v>
      </c>
      <c r="Q164" s="20" t="s">
        <v>25</v>
      </c>
      <c r="R164" s="22">
        <v>42360</v>
      </c>
      <c r="S164" s="22">
        <v>42422</v>
      </c>
      <c r="W164" s="20">
        <v>1696</v>
      </c>
      <c r="X164" s="20" t="s">
        <v>130</v>
      </c>
      <c r="Y164" s="20">
        <v>19150</v>
      </c>
    </row>
    <row r="165" spans="1:26" x14ac:dyDescent="0.2">
      <c r="R165" s="9">
        <v>42300</v>
      </c>
      <c r="S165" s="9">
        <v>42360</v>
      </c>
      <c r="W165" s="5">
        <v>1213</v>
      </c>
      <c r="X165" s="5" t="s">
        <v>161</v>
      </c>
      <c r="Y165" s="5">
        <v>13657</v>
      </c>
      <c r="Z165" s="5">
        <f>SUM(Y164:Y169)</f>
        <v>52813</v>
      </c>
    </row>
    <row r="166" spans="1:26" x14ac:dyDescent="0.2">
      <c r="R166" s="9">
        <v>42241</v>
      </c>
      <c r="S166" s="9">
        <v>42027</v>
      </c>
      <c r="W166" s="5">
        <v>571</v>
      </c>
      <c r="X166" s="5" t="s">
        <v>132</v>
      </c>
      <c r="Y166" s="5">
        <v>6425</v>
      </c>
    </row>
    <row r="167" spans="1:26" x14ac:dyDescent="0.2">
      <c r="R167" s="9">
        <v>42174</v>
      </c>
      <c r="S167" s="9">
        <v>42241</v>
      </c>
      <c r="W167" s="5">
        <v>104</v>
      </c>
      <c r="X167" s="5" t="s">
        <v>133</v>
      </c>
      <c r="Y167" s="5">
        <v>1173</v>
      </c>
    </row>
    <row r="168" spans="1:26" x14ac:dyDescent="0.2">
      <c r="R168" s="9">
        <v>42117</v>
      </c>
      <c r="S168" s="9">
        <v>42174</v>
      </c>
      <c r="W168" s="5">
        <v>118</v>
      </c>
      <c r="X168" s="5" t="s">
        <v>134</v>
      </c>
      <c r="Y168" s="5">
        <v>1324</v>
      </c>
    </row>
    <row r="169" spans="1:26" x14ac:dyDescent="0.2">
      <c r="R169" s="9">
        <v>42060</v>
      </c>
      <c r="S169" s="9">
        <v>42117</v>
      </c>
      <c r="W169" s="5">
        <v>991</v>
      </c>
      <c r="X169" s="5" t="s">
        <v>135</v>
      </c>
      <c r="Y169" s="5">
        <v>11084</v>
      </c>
    </row>
    <row r="170" spans="1:26" s="20" customFormat="1" x14ac:dyDescent="0.2">
      <c r="A170" s="20">
        <v>5</v>
      </c>
      <c r="B170" s="20">
        <v>26</v>
      </c>
      <c r="C170" s="20" t="s">
        <v>193</v>
      </c>
      <c r="D170" s="20" t="s">
        <v>108</v>
      </c>
      <c r="E170" s="20" t="s">
        <v>32</v>
      </c>
      <c r="F170" s="20" t="s">
        <v>109</v>
      </c>
      <c r="G170" s="20">
        <v>14</v>
      </c>
      <c r="H170" s="20">
        <v>8522184546</v>
      </c>
      <c r="I170" s="20" t="s">
        <v>68</v>
      </c>
      <c r="J170" s="20" t="s">
        <v>174</v>
      </c>
      <c r="L170" s="20" t="s">
        <v>162</v>
      </c>
      <c r="M170" s="20" t="s">
        <v>163</v>
      </c>
      <c r="N170" s="20">
        <v>24</v>
      </c>
      <c r="O170" s="21" t="s">
        <v>164</v>
      </c>
      <c r="P170" s="20">
        <v>1305462068</v>
      </c>
      <c r="Q170" s="20" t="s">
        <v>26</v>
      </c>
      <c r="R170" s="22">
        <v>42425</v>
      </c>
      <c r="S170" s="22">
        <v>42451</v>
      </c>
      <c r="W170" s="20">
        <v>1396</v>
      </c>
      <c r="X170" s="20" t="s">
        <v>165</v>
      </c>
      <c r="Y170" s="20">
        <v>15741</v>
      </c>
    </row>
    <row r="171" spans="1:26" x14ac:dyDescent="0.2">
      <c r="R171" s="9">
        <v>42425</v>
      </c>
      <c r="S171" s="9">
        <v>42425</v>
      </c>
      <c r="W171" s="5">
        <v>1833</v>
      </c>
      <c r="X171" s="5" t="s">
        <v>166</v>
      </c>
      <c r="Y171" s="5">
        <v>20665</v>
      </c>
      <c r="Z171" s="5">
        <f>SUM(Y170:Y181)</f>
        <v>130294</v>
      </c>
    </row>
    <row r="172" spans="1:26" x14ac:dyDescent="0.2">
      <c r="R172" s="9">
        <v>42359</v>
      </c>
      <c r="S172" s="9">
        <v>42392</v>
      </c>
      <c r="W172" s="5">
        <v>2130</v>
      </c>
      <c r="X172" s="5" t="s">
        <v>167</v>
      </c>
      <c r="Y172" s="5">
        <v>24107</v>
      </c>
    </row>
    <row r="173" spans="1:26" x14ac:dyDescent="0.2">
      <c r="R173" s="9">
        <v>42334</v>
      </c>
      <c r="S173" s="9">
        <v>42359</v>
      </c>
      <c r="W173" s="5">
        <v>1365</v>
      </c>
      <c r="X173" s="5" t="s">
        <v>168</v>
      </c>
      <c r="Y173" s="5">
        <v>15468</v>
      </c>
    </row>
    <row r="174" spans="1:26" x14ac:dyDescent="0.2">
      <c r="R174" s="9">
        <v>42302</v>
      </c>
      <c r="S174" s="9">
        <v>42334</v>
      </c>
      <c r="W174" s="5">
        <v>1364</v>
      </c>
      <c r="X174" s="5" t="s">
        <v>169</v>
      </c>
      <c r="Y174" s="5">
        <v>15461</v>
      </c>
    </row>
    <row r="175" spans="1:26" x14ac:dyDescent="0.2">
      <c r="R175" s="9">
        <v>42271</v>
      </c>
      <c r="S175" s="9">
        <v>42302</v>
      </c>
      <c r="W175" s="5">
        <v>878</v>
      </c>
      <c r="X175" s="5" t="s">
        <v>170</v>
      </c>
      <c r="Y175" s="5">
        <v>9954</v>
      </c>
    </row>
    <row r="176" spans="1:26" x14ac:dyDescent="0.2">
      <c r="R176" s="9">
        <v>42241</v>
      </c>
      <c r="S176" s="9">
        <v>42271</v>
      </c>
      <c r="W176" s="5">
        <v>88</v>
      </c>
      <c r="X176" s="5" t="s">
        <v>38</v>
      </c>
      <c r="Y176" s="5">
        <v>994</v>
      </c>
    </row>
    <row r="177" spans="1:26" x14ac:dyDescent="0.2">
      <c r="R177" s="9">
        <v>42210</v>
      </c>
      <c r="S177" s="9">
        <v>42241</v>
      </c>
      <c r="W177" s="5">
        <v>146</v>
      </c>
      <c r="X177" s="5" t="s">
        <v>171</v>
      </c>
      <c r="Y177" s="5">
        <v>1641</v>
      </c>
    </row>
    <row r="178" spans="1:26" x14ac:dyDescent="0.2">
      <c r="R178" s="9">
        <v>42177</v>
      </c>
      <c r="S178" s="9">
        <v>42210</v>
      </c>
      <c r="W178" s="5">
        <v>34</v>
      </c>
      <c r="X178" s="5" t="s">
        <v>63</v>
      </c>
      <c r="Y178" s="5">
        <v>382</v>
      </c>
    </row>
    <row r="179" spans="1:26" x14ac:dyDescent="0.2">
      <c r="R179" s="9">
        <v>42150</v>
      </c>
      <c r="S179" s="9">
        <v>42177</v>
      </c>
      <c r="W179" s="5">
        <v>346</v>
      </c>
      <c r="X179" s="5" t="s">
        <v>172</v>
      </c>
      <c r="Y179" s="5">
        <v>3903</v>
      </c>
    </row>
    <row r="180" spans="1:26" x14ac:dyDescent="0.2">
      <c r="R180" s="9">
        <v>42118</v>
      </c>
      <c r="S180" s="9">
        <v>42150</v>
      </c>
      <c r="W180" s="5">
        <v>696</v>
      </c>
      <c r="X180" s="5" t="s">
        <v>173</v>
      </c>
      <c r="Y180" s="5">
        <v>7854</v>
      </c>
    </row>
    <row r="181" spans="1:26" x14ac:dyDescent="0.2">
      <c r="R181" s="9">
        <v>42088</v>
      </c>
      <c r="S181" s="9">
        <v>42118</v>
      </c>
      <c r="W181" s="5">
        <v>1525</v>
      </c>
      <c r="X181" s="5" t="s">
        <v>133</v>
      </c>
      <c r="Y181" s="5">
        <v>14124</v>
      </c>
    </row>
    <row r="182" spans="1:26" s="11" customFormat="1" x14ac:dyDescent="0.2">
      <c r="A182" s="11">
        <v>6</v>
      </c>
      <c r="B182" s="11">
        <v>27</v>
      </c>
      <c r="C182" s="11" t="s">
        <v>194</v>
      </c>
      <c r="D182" s="11" t="s">
        <v>175</v>
      </c>
      <c r="E182" s="11" t="s">
        <v>32</v>
      </c>
      <c r="F182" s="11" t="s">
        <v>176</v>
      </c>
      <c r="G182" s="11">
        <v>34</v>
      </c>
      <c r="H182" s="11">
        <v>8512871498</v>
      </c>
      <c r="I182" s="11" t="s">
        <v>69</v>
      </c>
      <c r="J182" s="11">
        <v>24</v>
      </c>
      <c r="K182" s="102" t="s">
        <v>212</v>
      </c>
      <c r="L182" s="105" t="s">
        <v>47</v>
      </c>
      <c r="M182" s="105" t="s">
        <v>210</v>
      </c>
      <c r="N182" s="105">
        <v>33</v>
      </c>
      <c r="O182" s="106" t="s">
        <v>211</v>
      </c>
      <c r="P182" s="105">
        <v>1401933125</v>
      </c>
      <c r="Q182" s="105" t="s">
        <v>25</v>
      </c>
      <c r="R182" s="12">
        <v>42234</v>
      </c>
      <c r="S182" s="12">
        <v>42293</v>
      </c>
      <c r="W182" s="11">
        <v>99</v>
      </c>
      <c r="X182" s="11" t="s">
        <v>132</v>
      </c>
      <c r="Y182" s="11">
        <v>1119</v>
      </c>
    </row>
    <row r="183" spans="1:26" x14ac:dyDescent="0.2">
      <c r="R183" s="9">
        <f>S182</f>
        <v>42293</v>
      </c>
      <c r="S183" s="9">
        <v>42354</v>
      </c>
      <c r="W183" s="5">
        <v>616</v>
      </c>
      <c r="X183" s="5" t="s">
        <v>131</v>
      </c>
      <c r="Y183" s="5">
        <v>6936</v>
      </c>
      <c r="Z183" s="5">
        <f>SUM(Y182:Y187)</f>
        <v>26974</v>
      </c>
    </row>
    <row r="184" spans="1:26" x14ac:dyDescent="0.2">
      <c r="R184" s="9">
        <f>S183</f>
        <v>42354</v>
      </c>
      <c r="S184" s="9">
        <v>42418</v>
      </c>
      <c r="W184" s="5">
        <v>899</v>
      </c>
      <c r="X184" s="5" t="s">
        <v>130</v>
      </c>
      <c r="Y184" s="5">
        <v>10150</v>
      </c>
    </row>
    <row r="185" spans="1:26" x14ac:dyDescent="0.2">
      <c r="R185" s="9">
        <f>S184</f>
        <v>42418</v>
      </c>
      <c r="S185" s="9">
        <v>42478</v>
      </c>
      <c r="W185" s="5">
        <v>582</v>
      </c>
      <c r="X185" s="5" t="s">
        <v>213</v>
      </c>
      <c r="Y185" s="5">
        <v>6738</v>
      </c>
    </row>
    <row r="186" spans="1:26" x14ac:dyDescent="0.2">
      <c r="R186" s="9">
        <f>S185</f>
        <v>42478</v>
      </c>
      <c r="S186" s="9">
        <v>42539</v>
      </c>
      <c r="W186" s="5">
        <v>180</v>
      </c>
      <c r="X186" s="5" t="s">
        <v>122</v>
      </c>
      <c r="Y186" s="5">
        <v>2031</v>
      </c>
    </row>
    <row r="187" spans="1:26" x14ac:dyDescent="0.2">
      <c r="R187" s="9">
        <f>S186</f>
        <v>42539</v>
      </c>
      <c r="S187" s="10">
        <v>42600</v>
      </c>
      <c r="W187" s="5">
        <v>0</v>
      </c>
      <c r="Y187" s="5">
        <v>0</v>
      </c>
    </row>
    <row r="188" spans="1:26" s="14" customFormat="1" x14ac:dyDescent="0.2">
      <c r="A188" s="14">
        <v>7</v>
      </c>
      <c r="B188" s="14">
        <v>28</v>
      </c>
      <c r="C188" s="14" t="s">
        <v>177</v>
      </c>
      <c r="D188" s="14" t="s">
        <v>179</v>
      </c>
      <c r="E188" s="14" t="s">
        <v>32</v>
      </c>
      <c r="F188" s="14" t="s">
        <v>180</v>
      </c>
      <c r="G188" s="14">
        <v>4</v>
      </c>
      <c r="H188" s="14">
        <v>8512537954</v>
      </c>
      <c r="I188" s="14" t="s">
        <v>178</v>
      </c>
      <c r="J188" s="14">
        <v>35</v>
      </c>
      <c r="L188" s="14" t="s">
        <v>32</v>
      </c>
      <c r="M188" s="14" t="s">
        <v>71</v>
      </c>
      <c r="N188" s="14">
        <v>12</v>
      </c>
      <c r="O188" s="15" t="s">
        <v>181</v>
      </c>
      <c r="P188" s="14">
        <v>1407022180</v>
      </c>
      <c r="Q188" s="14" t="s">
        <v>25</v>
      </c>
      <c r="R188" s="16">
        <v>42040</v>
      </c>
      <c r="S188" s="16">
        <v>42103</v>
      </c>
      <c r="W188" s="14">
        <v>1774</v>
      </c>
      <c r="X188" s="14" t="s">
        <v>135</v>
      </c>
      <c r="Y188" s="14">
        <v>19842</v>
      </c>
    </row>
    <row r="189" spans="1:26" x14ac:dyDescent="0.2">
      <c r="R189" s="9">
        <v>42103</v>
      </c>
      <c r="S189" s="9">
        <v>42164</v>
      </c>
      <c r="W189" s="5">
        <v>829</v>
      </c>
      <c r="X189" s="5" t="s">
        <v>134</v>
      </c>
      <c r="Y189" s="5">
        <v>9301</v>
      </c>
      <c r="Z189" s="5">
        <f>SUM(Y188:Y193)</f>
        <v>72751</v>
      </c>
    </row>
    <row r="190" spans="1:26" x14ac:dyDescent="0.2">
      <c r="R190" s="9">
        <v>42164</v>
      </c>
      <c r="S190" s="9">
        <v>42228</v>
      </c>
      <c r="W190" s="5">
        <v>298</v>
      </c>
      <c r="X190" s="5" t="s">
        <v>133</v>
      </c>
      <c r="Y190" s="5">
        <v>3362</v>
      </c>
    </row>
    <row r="191" spans="1:26" x14ac:dyDescent="0.2">
      <c r="R191" s="9">
        <v>42228</v>
      </c>
      <c r="S191" s="9">
        <v>42284</v>
      </c>
      <c r="W191" s="5">
        <v>321</v>
      </c>
      <c r="X191" s="5" t="s">
        <v>132</v>
      </c>
      <c r="Y191" s="5">
        <v>3628</v>
      </c>
    </row>
    <row r="192" spans="1:26" x14ac:dyDescent="0.2">
      <c r="R192" s="9">
        <v>42284</v>
      </c>
      <c r="S192" s="9">
        <v>42348</v>
      </c>
      <c r="W192" s="5">
        <v>1355</v>
      </c>
      <c r="X192" s="5" t="s">
        <v>131</v>
      </c>
      <c r="Y192" s="5">
        <v>15256</v>
      </c>
    </row>
    <row r="193" spans="1:26" x14ac:dyDescent="0.2">
      <c r="R193" s="9">
        <v>42348</v>
      </c>
      <c r="S193" s="9">
        <v>42409</v>
      </c>
      <c r="W193" s="5">
        <v>1892</v>
      </c>
      <c r="X193" s="5" t="s">
        <v>130</v>
      </c>
      <c r="Y193" s="5">
        <v>21362</v>
      </c>
    </row>
    <row r="194" spans="1:26" s="14" customFormat="1" x14ac:dyDescent="0.2">
      <c r="A194" s="14">
        <v>7</v>
      </c>
      <c r="B194" s="14">
        <v>29</v>
      </c>
      <c r="C194" s="14" t="s">
        <v>177</v>
      </c>
      <c r="D194" s="14" t="s">
        <v>179</v>
      </c>
      <c r="E194" s="14" t="s">
        <v>32</v>
      </c>
      <c r="F194" s="14" t="s">
        <v>180</v>
      </c>
      <c r="G194" s="14">
        <v>4</v>
      </c>
      <c r="H194" s="14">
        <v>8512537954</v>
      </c>
      <c r="I194" s="14" t="s">
        <v>182</v>
      </c>
      <c r="J194" s="14">
        <v>13.2</v>
      </c>
      <c r="K194" s="14" t="s">
        <v>179</v>
      </c>
      <c r="L194" s="14" t="s">
        <v>32</v>
      </c>
      <c r="M194" s="14" t="s">
        <v>180</v>
      </c>
      <c r="N194" s="14">
        <v>4</v>
      </c>
      <c r="O194" s="15" t="s">
        <v>184</v>
      </c>
      <c r="P194" s="14">
        <v>1406070090</v>
      </c>
      <c r="Q194" s="14" t="s">
        <v>25</v>
      </c>
      <c r="R194" s="16">
        <v>42212</v>
      </c>
      <c r="S194" s="16">
        <v>42256</v>
      </c>
      <c r="W194" s="14">
        <v>238</v>
      </c>
      <c r="X194" s="14" t="s">
        <v>150</v>
      </c>
      <c r="Y194" s="14">
        <v>2689</v>
      </c>
    </row>
    <row r="195" spans="1:26" x14ac:dyDescent="0.2">
      <c r="I195" s="5" t="s">
        <v>183</v>
      </c>
      <c r="J195" s="5">
        <v>1.5</v>
      </c>
      <c r="R195" s="9">
        <v>42212</v>
      </c>
      <c r="S195" s="9">
        <v>42256</v>
      </c>
      <c r="W195" s="5">
        <v>293</v>
      </c>
      <c r="X195" s="5" t="s">
        <v>49</v>
      </c>
      <c r="Y195" s="5">
        <v>3307</v>
      </c>
      <c r="Z195" s="5">
        <f>SUM(Y194:Y197)</f>
        <v>13272</v>
      </c>
    </row>
    <row r="196" spans="1:26" x14ac:dyDescent="0.2">
      <c r="R196" s="9">
        <v>42315</v>
      </c>
      <c r="S196" s="9">
        <v>42380</v>
      </c>
      <c r="W196" s="5">
        <v>344</v>
      </c>
      <c r="X196" s="5" t="s">
        <v>113</v>
      </c>
      <c r="Y196" s="5">
        <v>3862</v>
      </c>
    </row>
    <row r="197" spans="1:26" x14ac:dyDescent="0.2">
      <c r="R197" s="9">
        <v>42380</v>
      </c>
      <c r="S197" s="9">
        <v>42438</v>
      </c>
      <c r="W197" s="5">
        <v>300</v>
      </c>
      <c r="X197" s="5" t="s">
        <v>185</v>
      </c>
      <c r="Y197" s="5">
        <v>3414</v>
      </c>
    </row>
    <row r="198" spans="1:26" s="17" customFormat="1" x14ac:dyDescent="0.2">
      <c r="A198" s="17">
        <v>8</v>
      </c>
      <c r="B198" s="17">
        <v>30</v>
      </c>
      <c r="C198" s="17" t="s">
        <v>186</v>
      </c>
      <c r="D198" s="17" t="s">
        <v>175</v>
      </c>
      <c r="E198" s="17" t="s">
        <v>32</v>
      </c>
      <c r="F198" s="17" t="s">
        <v>187</v>
      </c>
      <c r="G198" s="17">
        <v>34</v>
      </c>
      <c r="H198" s="17">
        <v>8510207276</v>
      </c>
      <c r="I198" s="17" t="s">
        <v>188</v>
      </c>
      <c r="J198" s="17" t="s">
        <v>189</v>
      </c>
      <c r="K198" s="17" t="s">
        <v>175</v>
      </c>
      <c r="L198" s="17" t="s">
        <v>32</v>
      </c>
      <c r="M198" s="17" t="s">
        <v>187</v>
      </c>
      <c r="N198" s="17">
        <v>34</v>
      </c>
      <c r="O198" s="18" t="s">
        <v>190</v>
      </c>
      <c r="P198" s="17" t="s">
        <v>191</v>
      </c>
      <c r="Q198" s="17" t="s">
        <v>33</v>
      </c>
      <c r="R198" s="19">
        <v>42094</v>
      </c>
      <c r="S198" s="19">
        <v>42124</v>
      </c>
      <c r="T198" s="17">
        <v>1097</v>
      </c>
      <c r="W198" s="17">
        <v>12642</v>
      </c>
      <c r="X198" s="17" t="s">
        <v>36</v>
      </c>
      <c r="Y198" s="17">
        <v>141780</v>
      </c>
    </row>
    <row r="199" spans="1:26" x14ac:dyDescent="0.2">
      <c r="I199" s="5" t="s">
        <v>68</v>
      </c>
      <c r="J199" s="5">
        <v>295</v>
      </c>
      <c r="R199" s="9">
        <v>42124</v>
      </c>
      <c r="S199" s="9">
        <v>42155</v>
      </c>
      <c r="T199" s="5">
        <v>1097</v>
      </c>
      <c r="W199" s="5">
        <v>2576</v>
      </c>
      <c r="X199" s="5" t="s">
        <v>37</v>
      </c>
      <c r="Y199" s="5">
        <v>28985</v>
      </c>
      <c r="Z199" s="5">
        <f>SUM(Y198:Y207)</f>
        <v>2366678</v>
      </c>
    </row>
    <row r="200" spans="1:26" x14ac:dyDescent="0.2">
      <c r="R200" s="9">
        <v>42185</v>
      </c>
      <c r="S200" s="9">
        <v>42216</v>
      </c>
      <c r="T200" s="5">
        <v>1097</v>
      </c>
      <c r="W200" s="5">
        <v>1548</v>
      </c>
      <c r="X200" s="5" t="s">
        <v>38</v>
      </c>
      <c r="Y200" s="5">
        <v>17485</v>
      </c>
    </row>
    <row r="201" spans="1:26" x14ac:dyDescent="0.2">
      <c r="R201" s="9">
        <v>42216</v>
      </c>
      <c r="S201" s="9">
        <v>42247</v>
      </c>
      <c r="T201" s="5">
        <v>1097</v>
      </c>
      <c r="W201" s="5">
        <v>954</v>
      </c>
      <c r="X201" s="5" t="s">
        <v>39</v>
      </c>
      <c r="Y201" s="5">
        <v>10784</v>
      </c>
    </row>
    <row r="202" spans="1:26" x14ac:dyDescent="0.2">
      <c r="R202" s="9">
        <v>42247</v>
      </c>
      <c r="S202" s="9">
        <v>42277</v>
      </c>
      <c r="T202" s="5">
        <v>1097</v>
      </c>
      <c r="W202" s="5">
        <v>1769</v>
      </c>
      <c r="X202" s="5" t="s">
        <v>40</v>
      </c>
      <c r="Y202" s="5">
        <v>19993</v>
      </c>
    </row>
    <row r="203" spans="1:26" x14ac:dyDescent="0.2">
      <c r="R203" s="9">
        <v>42277</v>
      </c>
      <c r="S203" s="9">
        <v>42308</v>
      </c>
      <c r="T203" s="5">
        <v>1097</v>
      </c>
      <c r="W203" s="5">
        <v>18807</v>
      </c>
      <c r="X203" s="5" t="s">
        <v>37</v>
      </c>
      <c r="Y203" s="5">
        <v>211616</v>
      </c>
    </row>
    <row r="204" spans="1:26" x14ac:dyDescent="0.2">
      <c r="R204" s="9">
        <v>42308</v>
      </c>
      <c r="S204" s="9">
        <v>42338</v>
      </c>
      <c r="T204" s="5">
        <v>1097</v>
      </c>
      <c r="W204" s="5">
        <v>36405</v>
      </c>
      <c r="X204" s="5" t="s">
        <v>41</v>
      </c>
      <c r="Y204" s="5">
        <v>408537</v>
      </c>
    </row>
    <row r="205" spans="1:26" x14ac:dyDescent="0.2">
      <c r="R205" s="9">
        <v>42338</v>
      </c>
      <c r="S205" s="9">
        <v>42369</v>
      </c>
      <c r="T205" s="5">
        <v>1097</v>
      </c>
      <c r="W205" s="5">
        <v>38512</v>
      </c>
      <c r="X205" s="5" t="s">
        <v>42</v>
      </c>
      <c r="Y205" s="5">
        <v>431527</v>
      </c>
    </row>
    <row r="206" spans="1:26" x14ac:dyDescent="0.2">
      <c r="R206" s="9">
        <v>42369</v>
      </c>
      <c r="S206" s="9">
        <v>42400</v>
      </c>
      <c r="T206" s="5">
        <v>1097</v>
      </c>
      <c r="W206" s="5">
        <v>58092</v>
      </c>
      <c r="X206" s="5" t="s">
        <v>43</v>
      </c>
      <c r="Y206" s="5">
        <v>664863</v>
      </c>
    </row>
    <row r="207" spans="1:26" x14ac:dyDescent="0.2">
      <c r="R207" s="9">
        <v>42429</v>
      </c>
      <c r="S207" s="9">
        <v>42460</v>
      </c>
      <c r="T207" s="5">
        <v>1097</v>
      </c>
      <c r="W207" s="5">
        <v>37504</v>
      </c>
      <c r="X207" s="5" t="s">
        <v>45</v>
      </c>
      <c r="Y207" s="5">
        <v>431108</v>
      </c>
    </row>
    <row r="208" spans="1:26" x14ac:dyDescent="0.2">
      <c r="R208" s="9"/>
      <c r="S208" s="9"/>
    </row>
    <row r="209" spans="18:19" x14ac:dyDescent="0.2">
      <c r="R209" s="9"/>
      <c r="S209" s="9"/>
    </row>
    <row r="210" spans="18:19" x14ac:dyDescent="0.2">
      <c r="R210" s="9"/>
      <c r="S210" s="9"/>
    </row>
    <row r="211" spans="18:19" x14ac:dyDescent="0.2">
      <c r="R211" s="9"/>
      <c r="S211" s="9"/>
    </row>
  </sheetData>
  <mergeCells count="4">
    <mergeCell ref="B1:B2"/>
    <mergeCell ref="C1:H1"/>
    <mergeCell ref="I1:Y1"/>
    <mergeCell ref="A1: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ppg rocznie wg jednostek</vt:lpstr>
      <vt:lpstr>ppg rocznie</vt:lpstr>
      <vt:lpstr>ppg analiza miesięczna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2016-12-14T13:29:53Z</dcterms:modified>
</cp:coreProperties>
</file>