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975"/>
  </bookViews>
  <sheets>
    <sheet name="dotacja_zestawienie ostateczne" sheetId="5" r:id="rId1"/>
  </sheets>
  <definedNames>
    <definedName name="_xlnm.Print_Area" localSheetId="0">'dotacja_zestawienie ostateczne'!$A$1:$L$22</definedName>
  </definedNames>
  <calcPr calcId="145621"/>
</workbook>
</file>

<file path=xl/calcChain.xml><?xml version="1.0" encoding="utf-8"?>
<calcChain xmlns="http://schemas.openxmlformats.org/spreadsheetml/2006/main">
  <c r="L21" i="5" l="1"/>
  <c r="I21" i="5"/>
  <c r="L20" i="5"/>
  <c r="I20" i="5"/>
  <c r="L19" i="5"/>
  <c r="I19" i="5"/>
  <c r="L11" i="5" l="1"/>
  <c r="H22" i="5"/>
  <c r="F22" i="5"/>
  <c r="E22" i="5"/>
  <c r="D22" i="5"/>
  <c r="L18" i="5"/>
  <c r="I18" i="5"/>
  <c r="L17" i="5"/>
  <c r="I17" i="5"/>
  <c r="L16" i="5"/>
  <c r="I16" i="5"/>
  <c r="G16" i="5"/>
  <c r="L15" i="5"/>
  <c r="I15" i="5"/>
  <c r="G15" i="5"/>
  <c r="L14" i="5"/>
  <c r="I14" i="5"/>
  <c r="G14" i="5"/>
  <c r="I13" i="5"/>
  <c r="G13" i="5"/>
  <c r="L12" i="5"/>
  <c r="I12" i="5"/>
  <c r="G12" i="5"/>
  <c r="I11" i="5"/>
  <c r="G11" i="5"/>
  <c r="L10" i="5"/>
  <c r="I10" i="5"/>
  <c r="G10" i="5"/>
  <c r="L9" i="5"/>
  <c r="I9" i="5"/>
  <c r="G9" i="5"/>
  <c r="L8" i="5"/>
  <c r="I8" i="5"/>
  <c r="G8" i="5"/>
  <c r="L7" i="5"/>
  <c r="I7" i="5"/>
  <c r="G7" i="5"/>
  <c r="L6" i="5"/>
  <c r="I6" i="5"/>
  <c r="G6" i="5"/>
  <c r="J22" i="5" l="1"/>
  <c r="L22" i="5" s="1"/>
  <c r="G22" i="5"/>
  <c r="I22" i="5"/>
  <c r="L13" i="5"/>
</calcChain>
</file>

<file path=xl/sharedStrings.xml><?xml version="1.0" encoding="utf-8"?>
<sst xmlns="http://schemas.openxmlformats.org/spreadsheetml/2006/main" count="61" uniqueCount="48">
  <si>
    <t>L.p.</t>
  </si>
  <si>
    <t>Nazwa Spółki Wodnej</t>
  </si>
  <si>
    <t>wnioskowana</t>
  </si>
  <si>
    <t>przyznana</t>
  </si>
  <si>
    <t>[zł]</t>
  </si>
  <si>
    <t>[% k.k.]</t>
  </si>
  <si>
    <r>
      <rPr>
        <b/>
        <sz val="9"/>
        <color theme="1"/>
        <rFont val="Czcionka tekstu podstawowego"/>
        <charset val="238"/>
      </rPr>
      <t xml:space="preserve">% </t>
    </r>
    <r>
      <rPr>
        <b/>
        <sz val="8"/>
        <color theme="1"/>
        <rFont val="Czcionka tekstu podstawowego"/>
        <charset val="238"/>
      </rPr>
      <t>wnioskowa-nej kwoty</t>
    </r>
  </si>
  <si>
    <t>Gminna Spółka Wodna Mogilica w Rąbinie</t>
  </si>
  <si>
    <t>Konserwacja rowów melioracyjnych R-A i RA4 na dł. 424 m, naprawa i czyszczenie rurociągów o dł. 820 m, naprawa studni drenarskich - 4 szt; obręb Kłodzino, gm. Rąbino</t>
  </si>
  <si>
    <t>Gminna Spółka Wodna Pokrzywnica w Sławoborzu</t>
  </si>
  <si>
    <t>Konserwacja rowów melioracyjnych na dł. 2,061 km - koszenie skarp, odmulenie dna, czyszczenie i naprawa przepustów na rowach; obręb Mysłowice i Stare Ślepce, gm. Sławoborze</t>
  </si>
  <si>
    <t>Gminna Spółka Wodna Pyrzyce</t>
  </si>
  <si>
    <t>Konserwacja rowów melioracyjnych na dł. 13,001 km - koszenie skarp, odmulanie dna, oczyszczenie przepustów, usuwanie zakrzaczeń; obręb Brzesko i Pyrzyce 3, gm. Pyrzyce</t>
  </si>
  <si>
    <t>_</t>
  </si>
  <si>
    <t>Gminna Spółka Wodna Warnice</t>
  </si>
  <si>
    <t>Konserwacja rowów melioracyjnych na dł. 3,604 km - koszenie skarp, odmulanie dna, oczyszczenie przepustów, usuwanie zakrzaczeń; obręb Zaborsko i Cieszysław, gm. Warnice</t>
  </si>
  <si>
    <t>Gminna Spółka Wodna Przelewice</t>
  </si>
  <si>
    <t>Konserwacja rowów melioracyjnych na dł. 6,25 km - koszenie skarp, odmulanie dna, oczyszczenie przepustów, usuwanie zakrzaczeń; obręb Lubiatowo i Kosin, gm. Przelewice</t>
  </si>
  <si>
    <t>Gminna Spółka Wodna Bielice</t>
  </si>
  <si>
    <t>Konserwacja rowów melioracyjnych na dł. 3,96 km - koszenie skarp, odmulanie dna, oczyszczenie przepustów, usuwanie zakrzaczeń; obręb Chabowo, Babin, Parsów, Bielice, gm. Bielice</t>
  </si>
  <si>
    <t>Spółka Wodna Bagno</t>
  </si>
  <si>
    <t>Konserwacja rowu melioracyjnego o dł. 700 m - koszenie skarp, odmulanie dna; dz. 353/3 obręb Kąty, gm. Goleniów</t>
  </si>
  <si>
    <t>Gminna Spółka Wodna Szczecinek</t>
  </si>
  <si>
    <t>Konserwacja rowów melioracyjnych na dł. 3,702 km - koszenie skarp, odmulanie dna, oczyszczenie przepustów, usuwanie zakrzaczeń; obręb Parsęcko, gm. Szczecinek</t>
  </si>
  <si>
    <t>Gminna Spółka Wodna Barwice</t>
  </si>
  <si>
    <t>Konserwacja rowów melioracyjnych na dł. 3,086 km - koszenie skarp, odmulanie dna, oczyszczenie przepustów, usuwanie  zakrzaczeń; obręb Barwice 2, gm. Barwice</t>
  </si>
  <si>
    <t>Gminna Spółka Wodna Grzmiąca</t>
  </si>
  <si>
    <t>Konserwacja rowów melioracyjnych na dł. 2,519 km - koszenie skarp, hakowanie roślinności, usuwanie zakrzaczeń, odmulanie dna, oczyszczenie oraz naprawa przepustów; obręb Grzmiąca i Kamionka, gm. Grzmiąca</t>
  </si>
  <si>
    <t>Gminna Spółka Wodna Chojna</t>
  </si>
  <si>
    <t>Konserwacja rowów melioracyjnych R-B i R-A na dł. 1,150 km -  koszenie skarp, hakowanie roślinności, usuwanie zakrzaczeń, odmulanie dna, oczyszczenie przepustów; obr. Jelenin, gm. Chojna</t>
  </si>
  <si>
    <t>Spółka Wodna Kołbacz</t>
  </si>
  <si>
    <t>Spółka Wodna Biesiekierz - Będzino</t>
  </si>
  <si>
    <t>Spółka Wodna Bobolice</t>
  </si>
  <si>
    <t>Konserwacja rowu melioracyjnego o dł. 1,059 km - koszenie skarp, odmulanie dna, usuwanie drzew i zakrzaczeń, oczyszczanie i naprawa przepustów ; obręb Górawino, gm. Bobolice</t>
  </si>
  <si>
    <t>Gminna Spółka Wodna Trzebiatów</t>
  </si>
  <si>
    <t>Spółka Wodna Gminy Darłowo</t>
  </si>
  <si>
    <t>Razem</t>
  </si>
  <si>
    <t>Opis zadania</t>
  </si>
  <si>
    <t>Wartość zadania ogółem [zł]</t>
  </si>
  <si>
    <t>Wartość kosztów kwalifikowalnych [zł]</t>
  </si>
  <si>
    <t>Dotacja gminy/powiatu</t>
  </si>
  <si>
    <t>Dotacja z budżetu Województwa Zachodniopomorskiego</t>
  </si>
  <si>
    <t>Konserwacja rowów melioracyjnych  na dł. 5,253 km - koszenie skarp, odmulanie dna, usuwanie drzew i zakrzaczeń, oczyszczanie  przepustów; obręb Dobiesław, Porzecze, Barzowice, Domasławice, gm Darłowo</t>
  </si>
  <si>
    <t>Konserwacja rowów melioracyjnych na dł. 17,150 km -  koszenie skarp, częściowe odmulanie dna; obręb Dębina i Kołbacz, gm. Stare Czarnowo</t>
  </si>
  <si>
    <t>Wykaz spółek wodnych, którym przyznano dotację z budżetu Województwa Zachodniopomorskiego w 2020 roku</t>
  </si>
  <si>
    <t>Konserwacja rowów melioracyjnych na dł. 3,121 km -  koszenie skarp, odmulanie dna, usuwanie zakrzaczeń, oczyszczenie przepustów; obręb Trzebiatów, Mrzeżyno,Roby, Trzebusz, gm. Trzebiatów</t>
  </si>
  <si>
    <t>Konserwacja rowów melioracyjnych na dł. 4,169 km -  koszenie skarp, odmulanie dna, usuwanie drzew i zakrzaczeń, naprawa przepustów i studzienki drenarskiej; obręb Biesiekierz i Kraśnik, gm. Biesiekierz</t>
  </si>
  <si>
    <t>Załącznik do uchwały nr 1080/20 Zarządu Województwa Zachodniopomorskiego z dnia 30 lipca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</si>
</sst>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%"/>
  </numFmts>
  <fonts count="15"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9"/>
      <name val="Czcionka tekstu podstawowego"/>
      <charset val="238"/>
    </font>
    <font>
      <sz val="10"/>
      <name val="Czcionka tekstu podstawowego"/>
      <charset val="238"/>
    </font>
    <font>
      <sz val="9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b/>
      <sz val="8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8"/>
      <color theme="1"/>
      <name val="Czcionka tekstu podstawowego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/>
    <xf numFmtId="165" fontId="13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Normal="100" workbookViewId="0">
      <selection activeCell="P8" sqref="P8"/>
    </sheetView>
  </sheetViews>
  <sheetFormatPr defaultColWidth="9" defaultRowHeight="14.25"/>
  <cols>
    <col min="1" max="1" width="4" style="1" customWidth="1"/>
    <col min="2" max="2" width="19.125" style="1" customWidth="1"/>
    <col min="3" max="3" width="36" style="1" customWidth="1"/>
    <col min="4" max="4" width="13.125" style="1" customWidth="1"/>
    <col min="5" max="5" width="13" style="1" customWidth="1"/>
    <col min="6" max="6" width="11.25" style="1" customWidth="1"/>
    <col min="7" max="7" width="9.125" style="1" customWidth="1"/>
    <col min="8" max="8" width="10.75" style="1" customWidth="1"/>
    <col min="9" max="9" width="8.625" style="1" customWidth="1"/>
    <col min="10" max="10" width="11.125" style="1" customWidth="1"/>
    <col min="11" max="11" width="10.375" style="1" customWidth="1"/>
    <col min="12" max="12" width="8.125" style="1" customWidth="1"/>
    <col min="13" max="13" width="9.375" bestFit="1" customWidth="1"/>
    <col min="14" max="14" width="10.875" customWidth="1"/>
  </cols>
  <sheetData>
    <row r="1" spans="1:13" ht="27" customHeight="1">
      <c r="H1" s="41" t="s">
        <v>47</v>
      </c>
      <c r="I1" s="41"/>
      <c r="J1" s="41"/>
      <c r="K1" s="41"/>
      <c r="L1" s="41"/>
    </row>
    <row r="2" spans="1:13" ht="14.25" customHeight="1">
      <c r="A2" s="42" t="s">
        <v>44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s="1" customFormat="1" ht="15.75" customHeight="1">
      <c r="A3" s="39" t="s">
        <v>0</v>
      </c>
      <c r="B3" s="39" t="s">
        <v>1</v>
      </c>
      <c r="C3" s="43" t="s">
        <v>37</v>
      </c>
      <c r="D3" s="39" t="s">
        <v>38</v>
      </c>
      <c r="E3" s="39" t="s">
        <v>39</v>
      </c>
      <c r="F3" s="39" t="s">
        <v>40</v>
      </c>
      <c r="G3" s="39"/>
      <c r="H3" s="39" t="s">
        <v>41</v>
      </c>
      <c r="I3" s="39"/>
      <c r="J3" s="39"/>
      <c r="K3" s="39"/>
      <c r="L3" s="39"/>
    </row>
    <row r="4" spans="1:13" s="1" customFormat="1" ht="17.25" customHeight="1">
      <c r="A4" s="39"/>
      <c r="B4" s="39"/>
      <c r="C4" s="44"/>
      <c r="D4" s="39"/>
      <c r="E4" s="39"/>
      <c r="F4" s="39"/>
      <c r="G4" s="39"/>
      <c r="H4" s="39" t="s">
        <v>2</v>
      </c>
      <c r="I4" s="39"/>
      <c r="J4" s="39" t="s">
        <v>3</v>
      </c>
      <c r="K4" s="39"/>
      <c r="L4" s="39"/>
    </row>
    <row r="5" spans="1:13" s="1" customFormat="1" ht="32.25" customHeight="1">
      <c r="A5" s="39"/>
      <c r="B5" s="39"/>
      <c r="C5" s="45"/>
      <c r="D5" s="39"/>
      <c r="E5" s="39"/>
      <c r="F5" s="36" t="s">
        <v>4</v>
      </c>
      <c r="G5" s="36" t="s">
        <v>5</v>
      </c>
      <c r="H5" s="36" t="s">
        <v>4</v>
      </c>
      <c r="I5" s="36" t="s">
        <v>5</v>
      </c>
      <c r="J5" s="36" t="s">
        <v>4</v>
      </c>
      <c r="K5" s="36" t="s">
        <v>6</v>
      </c>
      <c r="L5" s="36" t="s">
        <v>5</v>
      </c>
    </row>
    <row r="6" spans="1:13" s="1" customFormat="1" ht="52.5" customHeight="1">
      <c r="A6" s="11">
        <v>1</v>
      </c>
      <c r="B6" s="5" t="s">
        <v>32</v>
      </c>
      <c r="C6" s="12" t="s">
        <v>33</v>
      </c>
      <c r="D6" s="13">
        <v>35264.839999999997</v>
      </c>
      <c r="E6" s="13">
        <v>20312.63</v>
      </c>
      <c r="F6" s="13">
        <v>10000</v>
      </c>
      <c r="G6" s="13">
        <f t="shared" ref="G6" si="0">F6*100/E6</f>
        <v>49.230454155862631</v>
      </c>
      <c r="H6" s="13">
        <v>10156.32</v>
      </c>
      <c r="I6" s="13">
        <f t="shared" ref="I6:I18" si="1">H6*100/E6</f>
        <v>50.000024615227076</v>
      </c>
      <c r="J6" s="15">
        <v>10156.32</v>
      </c>
      <c r="K6" s="31">
        <v>100</v>
      </c>
      <c r="L6" s="31">
        <f t="shared" ref="L6:L18" si="2">J6*100/E6</f>
        <v>50.000024615227076</v>
      </c>
    </row>
    <row r="7" spans="1:13" s="1" customFormat="1" ht="60" customHeight="1">
      <c r="A7" s="16">
        <v>2</v>
      </c>
      <c r="B7" s="5" t="s">
        <v>31</v>
      </c>
      <c r="C7" s="17" t="s">
        <v>46</v>
      </c>
      <c r="D7" s="13">
        <v>87279.679999999993</v>
      </c>
      <c r="E7" s="13">
        <v>55566.38</v>
      </c>
      <c r="F7" s="13">
        <v>20000</v>
      </c>
      <c r="G7" s="14">
        <f>F7*100/E7</f>
        <v>35.992987126388293</v>
      </c>
      <c r="H7" s="13">
        <v>27783.19</v>
      </c>
      <c r="I7" s="14">
        <f t="shared" si="1"/>
        <v>50</v>
      </c>
      <c r="J7" s="15">
        <v>27783.19</v>
      </c>
      <c r="K7" s="19">
        <v>100</v>
      </c>
      <c r="L7" s="38">
        <f t="shared" si="2"/>
        <v>50</v>
      </c>
      <c r="M7" s="9"/>
    </row>
    <row r="8" spans="1:13" s="1" customFormat="1" ht="51.75" customHeight="1">
      <c r="A8" s="11">
        <v>3</v>
      </c>
      <c r="B8" s="5" t="s">
        <v>28</v>
      </c>
      <c r="C8" s="17" t="s">
        <v>29</v>
      </c>
      <c r="D8" s="13">
        <v>29601.86</v>
      </c>
      <c r="E8" s="13">
        <v>18501.16</v>
      </c>
      <c r="F8" s="13">
        <v>4000</v>
      </c>
      <c r="G8" s="14">
        <f t="shared" ref="G8:G9" si="3">F8*100/E8</f>
        <v>21.620265972511994</v>
      </c>
      <c r="H8" s="13">
        <v>9250</v>
      </c>
      <c r="I8" s="14">
        <f t="shared" si="1"/>
        <v>49.996865061433986</v>
      </c>
      <c r="J8" s="15">
        <v>9250</v>
      </c>
      <c r="K8" s="19">
        <v>100</v>
      </c>
      <c r="L8" s="31">
        <f t="shared" si="2"/>
        <v>49.996865061433986</v>
      </c>
    </row>
    <row r="9" spans="1:13" s="1" customFormat="1" ht="46.5" customHeight="1">
      <c r="A9" s="16">
        <v>4</v>
      </c>
      <c r="B9" s="20" t="s">
        <v>30</v>
      </c>
      <c r="C9" s="17" t="s">
        <v>43</v>
      </c>
      <c r="D9" s="13">
        <v>167673.46</v>
      </c>
      <c r="E9" s="13">
        <v>134138.76</v>
      </c>
      <c r="F9" s="21">
        <v>24000</v>
      </c>
      <c r="G9" s="22">
        <f t="shared" si="3"/>
        <v>17.891920277181626</v>
      </c>
      <c r="H9" s="21">
        <v>67069.38</v>
      </c>
      <c r="I9" s="22">
        <f t="shared" si="1"/>
        <v>50</v>
      </c>
      <c r="J9" s="23">
        <v>67069.38</v>
      </c>
      <c r="K9" s="18">
        <v>100</v>
      </c>
      <c r="L9" s="31">
        <f t="shared" si="2"/>
        <v>50</v>
      </c>
    </row>
    <row r="10" spans="1:13" s="1" customFormat="1" ht="60" customHeight="1">
      <c r="A10" s="11">
        <v>5</v>
      </c>
      <c r="B10" s="6" t="s">
        <v>35</v>
      </c>
      <c r="C10" s="4" t="s">
        <v>42</v>
      </c>
      <c r="D10" s="3">
        <v>149704.73000000001</v>
      </c>
      <c r="E10" s="3">
        <v>149704.73000000001</v>
      </c>
      <c r="F10" s="3">
        <v>25000</v>
      </c>
      <c r="G10" s="7">
        <f>F10*100/E10</f>
        <v>16.699539152837723</v>
      </c>
      <c r="H10" s="3">
        <v>54852</v>
      </c>
      <c r="I10" s="7">
        <f>H10*100/E10</f>
        <v>36.640124864458187</v>
      </c>
      <c r="J10" s="10">
        <v>54852</v>
      </c>
      <c r="K10" s="18">
        <v>100</v>
      </c>
      <c r="L10" s="31">
        <f t="shared" si="2"/>
        <v>36.640124864458187</v>
      </c>
    </row>
    <row r="11" spans="1:13" s="1" customFormat="1" ht="58.5" customHeight="1">
      <c r="A11" s="16">
        <v>6</v>
      </c>
      <c r="B11" s="35" t="s">
        <v>34</v>
      </c>
      <c r="C11" s="2" t="s">
        <v>45</v>
      </c>
      <c r="D11" s="3">
        <v>42986.559999999998</v>
      </c>
      <c r="E11" s="3">
        <v>38380.86</v>
      </c>
      <c r="F11" s="3">
        <v>5500</v>
      </c>
      <c r="G11" s="7">
        <f>F11*100/E11</f>
        <v>14.330059305601802</v>
      </c>
      <c r="H11" s="3">
        <v>18676</v>
      </c>
      <c r="I11" s="7">
        <f>H11*100/E11</f>
        <v>48.659670471167139</v>
      </c>
      <c r="J11" s="15">
        <v>18676</v>
      </c>
      <c r="K11" s="19">
        <v>100</v>
      </c>
      <c r="L11" s="38">
        <f t="shared" si="2"/>
        <v>48.659670471167139</v>
      </c>
      <c r="M11" s="37"/>
    </row>
    <row r="12" spans="1:13" s="1" customFormat="1" ht="57.75" customHeight="1">
      <c r="A12" s="11">
        <v>7</v>
      </c>
      <c r="B12" s="20" t="s">
        <v>9</v>
      </c>
      <c r="C12" s="25" t="s">
        <v>10</v>
      </c>
      <c r="D12" s="21">
        <v>29714.77</v>
      </c>
      <c r="E12" s="21">
        <v>29714.77</v>
      </c>
      <c r="F12" s="13">
        <v>3000</v>
      </c>
      <c r="G12" s="22">
        <f>F12*100/E12</f>
        <v>10.095989300943605</v>
      </c>
      <c r="H12" s="21">
        <v>14857.39</v>
      </c>
      <c r="I12" s="14">
        <f t="shared" si="1"/>
        <v>50.000016826648832</v>
      </c>
      <c r="J12" s="23">
        <v>14857.39</v>
      </c>
      <c r="K12" s="18">
        <v>100</v>
      </c>
      <c r="L12" s="31">
        <f t="shared" si="2"/>
        <v>50.000016826648832</v>
      </c>
    </row>
    <row r="13" spans="1:13" s="1" customFormat="1" ht="53.25" customHeight="1">
      <c r="A13" s="16">
        <v>8</v>
      </c>
      <c r="B13" s="20" t="s">
        <v>7</v>
      </c>
      <c r="C13" s="17" t="s">
        <v>8</v>
      </c>
      <c r="D13" s="13">
        <v>103827.31</v>
      </c>
      <c r="E13" s="13">
        <v>103827.31</v>
      </c>
      <c r="F13" s="13">
        <v>9753</v>
      </c>
      <c r="G13" s="26">
        <f>F13*100/E13</f>
        <v>9.3934823121199997</v>
      </c>
      <c r="H13" s="13">
        <v>51913.66</v>
      </c>
      <c r="I13" s="14">
        <f>H13*100/E13</f>
        <v>50.000004815688669</v>
      </c>
      <c r="J13" s="15">
        <v>51913.66</v>
      </c>
      <c r="K13" s="19">
        <v>100</v>
      </c>
      <c r="L13" s="31">
        <f t="shared" si="2"/>
        <v>50.000004815688669</v>
      </c>
    </row>
    <row r="14" spans="1:13" s="1" customFormat="1" ht="54" customHeight="1">
      <c r="A14" s="11">
        <v>9</v>
      </c>
      <c r="B14" s="20" t="s">
        <v>14</v>
      </c>
      <c r="C14" s="12" t="s">
        <v>15</v>
      </c>
      <c r="D14" s="21">
        <v>57237.65</v>
      </c>
      <c r="E14" s="21">
        <v>49771.87</v>
      </c>
      <c r="F14" s="21">
        <v>2500</v>
      </c>
      <c r="G14" s="26">
        <f t="shared" ref="G14:G15" si="4">F14*100/E14</f>
        <v>5.0229175636760282</v>
      </c>
      <c r="H14" s="13">
        <v>23635.93</v>
      </c>
      <c r="I14" s="14">
        <f t="shared" si="1"/>
        <v>47.488531172326859</v>
      </c>
      <c r="J14" s="15">
        <v>23635.93</v>
      </c>
      <c r="K14" s="19">
        <v>100</v>
      </c>
      <c r="L14" s="31">
        <f t="shared" si="2"/>
        <v>47.488531172326859</v>
      </c>
    </row>
    <row r="15" spans="1:13" s="1" customFormat="1" ht="54" customHeight="1">
      <c r="A15" s="16">
        <v>10</v>
      </c>
      <c r="B15" s="20" t="s">
        <v>16</v>
      </c>
      <c r="C15" s="12" t="s">
        <v>17</v>
      </c>
      <c r="D15" s="13">
        <v>88355.01</v>
      </c>
      <c r="E15" s="13">
        <v>76830.44</v>
      </c>
      <c r="F15" s="13">
        <v>3000</v>
      </c>
      <c r="G15" s="24">
        <f t="shared" si="4"/>
        <v>3.9047023549520214</v>
      </c>
      <c r="H15" s="13">
        <v>36915.22</v>
      </c>
      <c r="I15" s="14">
        <f t="shared" si="1"/>
        <v>48.047648822523989</v>
      </c>
      <c r="J15" s="15">
        <v>36915.22</v>
      </c>
      <c r="K15" s="19">
        <v>100</v>
      </c>
      <c r="L15" s="31">
        <f t="shared" si="2"/>
        <v>48.047648822523989</v>
      </c>
    </row>
    <row r="16" spans="1:13" s="1" customFormat="1" ht="51.75" customHeight="1">
      <c r="A16" s="11">
        <v>11</v>
      </c>
      <c r="B16" s="20" t="s">
        <v>11</v>
      </c>
      <c r="C16" s="12" t="s">
        <v>12</v>
      </c>
      <c r="D16" s="27">
        <v>179079.15</v>
      </c>
      <c r="E16" s="27">
        <v>155721</v>
      </c>
      <c r="F16" s="28">
        <v>3000</v>
      </c>
      <c r="G16" s="26">
        <f>F16*100/E16</f>
        <v>1.9265224343537481</v>
      </c>
      <c r="H16" s="27">
        <v>76360.5</v>
      </c>
      <c r="I16" s="14">
        <f>H16*100/E16</f>
        <v>49.036738782823129</v>
      </c>
      <c r="J16" s="23">
        <v>76360.5</v>
      </c>
      <c r="K16" s="19">
        <v>100</v>
      </c>
      <c r="L16" s="31">
        <f t="shared" si="2"/>
        <v>49.036738782823129</v>
      </c>
    </row>
    <row r="17" spans="1:13" s="1" customFormat="1" ht="56.25" customHeight="1">
      <c r="A17" s="16">
        <v>12</v>
      </c>
      <c r="B17" s="20" t="s">
        <v>18</v>
      </c>
      <c r="C17" s="12" t="s">
        <v>19</v>
      </c>
      <c r="D17" s="27">
        <v>59030.33</v>
      </c>
      <c r="E17" s="27">
        <v>51330.720000000001</v>
      </c>
      <c r="F17" s="28" t="s">
        <v>13</v>
      </c>
      <c r="G17" s="26" t="s">
        <v>13</v>
      </c>
      <c r="H17" s="27">
        <v>25165.360000000001</v>
      </c>
      <c r="I17" s="14">
        <f t="shared" si="1"/>
        <v>49.025924436672618</v>
      </c>
      <c r="J17" s="23">
        <v>25165.360000000001</v>
      </c>
      <c r="K17" s="19">
        <v>100</v>
      </c>
      <c r="L17" s="31">
        <f t="shared" si="2"/>
        <v>49.025924436672618</v>
      </c>
    </row>
    <row r="18" spans="1:13" s="1" customFormat="1" ht="39" customHeight="1">
      <c r="A18" s="11">
        <v>13</v>
      </c>
      <c r="B18" s="20" t="s">
        <v>20</v>
      </c>
      <c r="C18" s="12" t="s">
        <v>21</v>
      </c>
      <c r="D18" s="27">
        <v>9396.42</v>
      </c>
      <c r="E18" s="27">
        <v>8604.02</v>
      </c>
      <c r="F18" s="27" t="s">
        <v>13</v>
      </c>
      <c r="G18" s="26" t="s">
        <v>13</v>
      </c>
      <c r="H18" s="27">
        <v>4302.01</v>
      </c>
      <c r="I18" s="26">
        <f t="shared" si="1"/>
        <v>50</v>
      </c>
      <c r="J18" s="23">
        <v>4302.01</v>
      </c>
      <c r="K18" s="19">
        <v>100</v>
      </c>
      <c r="L18" s="31">
        <f t="shared" si="2"/>
        <v>50</v>
      </c>
    </row>
    <row r="19" spans="1:13" s="1" customFormat="1" ht="51.75" customHeight="1">
      <c r="A19" s="16">
        <v>14</v>
      </c>
      <c r="B19" s="5" t="s">
        <v>22</v>
      </c>
      <c r="C19" s="12" t="s">
        <v>23</v>
      </c>
      <c r="D19" s="27">
        <v>34916.92</v>
      </c>
      <c r="E19" s="27">
        <v>34916.92</v>
      </c>
      <c r="F19" s="27" t="s">
        <v>13</v>
      </c>
      <c r="G19" s="26" t="s">
        <v>13</v>
      </c>
      <c r="H19" s="27">
        <v>17458.46</v>
      </c>
      <c r="I19" s="26">
        <f t="shared" ref="I19" si="5">H19*100/E19</f>
        <v>50</v>
      </c>
      <c r="J19" s="23">
        <v>17458.46</v>
      </c>
      <c r="K19" s="19">
        <v>100</v>
      </c>
      <c r="L19" s="31">
        <f t="shared" ref="L19:L21" si="6">J19*100/E19</f>
        <v>50</v>
      </c>
    </row>
    <row r="20" spans="1:13" s="1" customFormat="1" ht="50.25" customHeight="1">
      <c r="A20" s="11">
        <v>15</v>
      </c>
      <c r="B20" s="5" t="s">
        <v>24</v>
      </c>
      <c r="C20" s="12" t="s">
        <v>25</v>
      </c>
      <c r="D20" s="28">
        <v>29785.59</v>
      </c>
      <c r="E20" s="28">
        <v>29785.59</v>
      </c>
      <c r="F20" s="28" t="s">
        <v>13</v>
      </c>
      <c r="G20" s="24" t="s">
        <v>13</v>
      </c>
      <c r="H20" s="28">
        <v>14892.8</v>
      </c>
      <c r="I20" s="24">
        <f>H20*100/E20</f>
        <v>50.000016786640785</v>
      </c>
      <c r="J20" s="15">
        <v>14892.8</v>
      </c>
      <c r="K20" s="19">
        <v>100</v>
      </c>
      <c r="L20" s="31">
        <f t="shared" si="6"/>
        <v>50.000016786640785</v>
      </c>
    </row>
    <row r="21" spans="1:13" s="1" customFormat="1" ht="62.25" customHeight="1">
      <c r="A21" s="16">
        <v>16</v>
      </c>
      <c r="B21" s="5" t="s">
        <v>26</v>
      </c>
      <c r="C21" s="12" t="s">
        <v>27</v>
      </c>
      <c r="D21" s="28">
        <v>30686.78</v>
      </c>
      <c r="E21" s="28">
        <v>30686.78</v>
      </c>
      <c r="F21" s="28" t="s">
        <v>13</v>
      </c>
      <c r="G21" s="24" t="s">
        <v>13</v>
      </c>
      <c r="H21" s="27">
        <v>15343.39</v>
      </c>
      <c r="I21" s="26">
        <f>H21*100/E21</f>
        <v>50</v>
      </c>
      <c r="J21" s="23">
        <v>15343.39</v>
      </c>
      <c r="K21" s="18">
        <v>100</v>
      </c>
      <c r="L21" s="31">
        <f t="shared" si="6"/>
        <v>50</v>
      </c>
    </row>
    <row r="22" spans="1:13" ht="19.5" customHeight="1">
      <c r="A22" s="40" t="s">
        <v>36</v>
      </c>
      <c r="B22" s="40"/>
      <c r="C22" s="40"/>
      <c r="D22" s="29">
        <f>SUM(D6:D21)</f>
        <v>1134541.06</v>
      </c>
      <c r="E22" s="29">
        <f>SUM(E6:E21)</f>
        <v>987793.94000000018</v>
      </c>
      <c r="F22" s="29">
        <f>SUM(F6:F21)</f>
        <v>109753</v>
      </c>
      <c r="G22" s="30">
        <f>F22*100/E22</f>
        <v>11.110920563047793</v>
      </c>
      <c r="H22" s="29">
        <f>SUM(H6:H21)</f>
        <v>468631.6100000001</v>
      </c>
      <c r="I22" s="30">
        <f>H22*100/E22</f>
        <v>47.442243875276255</v>
      </c>
      <c r="J22" s="29">
        <f>SUM(J6:J21)</f>
        <v>468631.6100000001</v>
      </c>
      <c r="K22" s="29">
        <v>100</v>
      </c>
      <c r="L22" s="30">
        <f>J22*100/E22</f>
        <v>47.442243875276255</v>
      </c>
    </row>
    <row r="23" spans="1:13" ht="9.75" customHeight="1"/>
    <row r="24" spans="1:13" ht="15">
      <c r="H24" s="8"/>
      <c r="J24" s="8"/>
      <c r="K24" s="34"/>
    </row>
    <row r="25" spans="1:13">
      <c r="H25" s="8"/>
      <c r="K25" s="8"/>
      <c r="M25" s="33"/>
    </row>
    <row r="26" spans="1:13">
      <c r="H26" s="8"/>
    </row>
    <row r="27" spans="1:13">
      <c r="H27" s="32"/>
      <c r="J27" s="8"/>
    </row>
    <row r="28" spans="1:13">
      <c r="J28" s="8"/>
    </row>
    <row r="29" spans="1:13">
      <c r="H29" s="8"/>
    </row>
  </sheetData>
  <mergeCells count="12">
    <mergeCell ref="H1:L1"/>
    <mergeCell ref="J4:L4"/>
    <mergeCell ref="A22:C22"/>
    <mergeCell ref="A2:L2"/>
    <mergeCell ref="A3:A5"/>
    <mergeCell ref="B3:B5"/>
    <mergeCell ref="C3:C5"/>
    <mergeCell ref="D3:D5"/>
    <mergeCell ref="E3:E5"/>
    <mergeCell ref="F3:G4"/>
    <mergeCell ref="H3:L3"/>
    <mergeCell ref="H4:I4"/>
  </mergeCells>
  <pageMargins left="0.511811023622047" right="0.31496062992126" top="0.35433070866141703" bottom="0.35433070866141703" header="0.31496062992126" footer="0.31496062992126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dotacja_zestawienie ostateczne</vt:lpstr>
      <vt:lpstr>'dotacja_zestawienie ostateczne'!Obszar_wydruku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kkielsznia</dc:creator>
  <cp:lastModifiedBy>ezakrzewska</cp:lastModifiedBy>
  <cp:lastPrinted>2020-07-27T08:25:46Z</cp:lastPrinted>
  <dcterms:created xsi:type="dcterms:W3CDTF">2018-09-04T09:11:00Z</dcterms:created>
  <dcterms:modified xsi:type="dcterms:W3CDTF">2020-08-04T11:01:43Z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1033-11.2.0.8342</vt:lpwstr>
  </property>
</Properties>
</file>