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80" yWindow="2100" windowWidth="15480" windowHeight="10320" tabRatio="835"/>
  </bookViews>
  <sheets>
    <sheet name="1.5   2016" sheetId="1" r:id="rId1"/>
  </sheets>
  <definedNames>
    <definedName name="_xlnm._FilterDatabase" localSheetId="0" hidden="1">'1.5   2016'!$A$9:$K$14</definedName>
    <definedName name="_xlnm.Print_Area" localSheetId="0">'1.5   2016'!$A$1:$K$63</definedName>
    <definedName name="_xlnm.Print_Titles" localSheetId="0">'1.5   2016'!$9:$9</definedName>
    <definedName name="Z_2C83BB2C_534A_4180_876F_3463D632406C_.wvu.Cols" localSheetId="0" hidden="1">'1.5   2016'!#REF!</definedName>
    <definedName name="Z_2C83BB2C_534A_4180_876F_3463D632406C_.wvu.FilterData" localSheetId="0" hidden="1">'1.5   2016'!$A$9:$D$52</definedName>
    <definedName name="Z_2C83BB2C_534A_4180_876F_3463D632406C_.wvu.PrintArea" localSheetId="0" hidden="1">'1.5   2016'!$A$9:$D$10</definedName>
  </definedNames>
  <calcPr calcId="125725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I63" i="1"/>
  <c r="H63"/>
  <c r="J61"/>
  <c r="J48"/>
  <c r="J63" l="1"/>
  <c r="G62"/>
  <c r="K50" l="1"/>
  <c r="K49"/>
  <c r="K37" l="1"/>
  <c r="K45"/>
  <c r="K22"/>
  <c r="K24"/>
  <c r="K36"/>
  <c r="K26"/>
  <c r="K20"/>
  <c r="K43"/>
  <c r="K42"/>
  <c r="K38"/>
  <c r="K25"/>
  <c r="K46"/>
  <c r="K29"/>
  <c r="K28"/>
  <c r="K35"/>
  <c r="K40"/>
  <c r="K17"/>
  <c r="K31"/>
  <c r="K33"/>
  <c r="K47"/>
  <c r="K11"/>
  <c r="K60" l="1"/>
  <c r="K59"/>
  <c r="K58"/>
  <c r="K57"/>
  <c r="K56"/>
  <c r="K55"/>
  <c r="K54"/>
  <c r="K53"/>
  <c r="K52"/>
  <c r="K39"/>
  <c r="K34"/>
  <c r="K32"/>
  <c r="K30"/>
  <c r="K23"/>
  <c r="K21"/>
  <c r="K19"/>
  <c r="K18"/>
  <c r="K16"/>
  <c r="K14"/>
  <c r="K13"/>
  <c r="K12"/>
  <c r="K10"/>
</calcChain>
</file>

<file path=xl/sharedStrings.xml><?xml version="1.0" encoding="utf-8"?>
<sst xmlns="http://schemas.openxmlformats.org/spreadsheetml/2006/main" count="323" uniqueCount="174">
  <si>
    <t>Numer wniosku o dofinansowanie</t>
  </si>
  <si>
    <t>Wnioskodawca</t>
  </si>
  <si>
    <t>Tytuł projektu</t>
  </si>
  <si>
    <t>Lp.</t>
  </si>
  <si>
    <t>BUGLO PLACE ZABAW Spółka z ograniczoną odpowiedzialnością Spółka komandytowa</t>
  </si>
  <si>
    <t xml:space="preserve">Oś priorytetowa 1 Gospodarka, Innowacje, Nowoczesne Technologie, 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</si>
  <si>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</si>
  <si>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</si>
  <si>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</si>
  <si>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</si>
  <si>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</si>
  <si>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</si>
  <si>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>wstępna</t>
  </si>
  <si>
    <t>Etap oceny, na którym projekt nie spełnił kryteriów wyboru</t>
  </si>
  <si>
    <t>Wprowadzenie innowacji w Diesel Engine Service Sp. z o.o. przez zakup urządzeń</t>
  </si>
  <si>
    <t>Diesel Engine Service Spółka z ograniczona odpowiedzialnością</t>
  </si>
  <si>
    <t>RPZP.01.05.00-32-0001/16</t>
  </si>
  <si>
    <t>Działanie 1.5 Inwestycje przedsiębiorstw wspierające rozwój regionalnych specjalizacji oraz inteligentnych specjalizacji</t>
  </si>
  <si>
    <t>KONKURS:RPZP.01.05.00-IZ.00-32-001/16</t>
  </si>
  <si>
    <t>RPZP.01.05.00-32-0020/16</t>
  </si>
  <si>
    <t>STM SPÓŁKA Z OGRANICZONĄ ODPOWIEDZIALNOSCIĄ</t>
  </si>
  <si>
    <t>Podniesienie innowacyjności STM Sp. z o.o. w Złocieńcu poprzez rozbudowę zakładu, wdrożenie nowych procesów produkcyjnych i wprowadzenie na rynek nowych i ulepszonych produktów: rotacyjnej maszyny rozdmuchowej, maszyn rozlewniczych i linii technologicznych, opartych na wynikach prac badawczo-rozwojowych i opatentowanych rozwiązaniach.</t>
  </si>
  <si>
    <t>RPZP.01.05.00-32-0021/16</t>
  </si>
  <si>
    <t>Blejkan S.A.</t>
  </si>
  <si>
    <t>Wzrost konkurencyjności firmy Blejkan S.A. poprzez zakup mobilnego zestawu do produkcji krótkich wykładzin CIPP do napraw punktowych oraz uszczelniania przyłączy bocznych w technologii UV</t>
  </si>
  <si>
    <t>RPZP.01.05.00-32-0022/16</t>
  </si>
  <si>
    <t>Wzrost konkurencyjności firmy Blejkan S.A. poprzez zakup mobilnego zestawu do produkcji wykładzin CIPP z włókna szklanego w innowacyjnej technologii UV 4000W wraz z wielofunkcyjnym zestawem do ich instalacji</t>
  </si>
  <si>
    <t>RPZP.01.05.00-32-0024/16</t>
  </si>
  <si>
    <t>SCANWIR Łukasz Wojtkun Rafał Pankowski Spółka Jawna</t>
  </si>
  <si>
    <t>Wprowadzenie na rynek zindywidualizowanych narzędzi mechanicznych dla przemysłu przetwórczego przez przedsiębiorstwo SCANWIR Łukasz Wojtkun Rafał Pankowski Spółka Jawna.</t>
  </si>
  <si>
    <t>RPZP.01.05.00-32-0025/16</t>
  </si>
  <si>
    <t>Wzrost konkurencyjności BUGLO PLACE ZABAW Sp. z o.o. Spółka komandytowa w wyniku nabycia środków trwałych oraz wartości niematerialnych i prawnych prowadzących do wdrożenia innowacji procesowej i produktowej.</t>
  </si>
  <si>
    <t>RPZP.01.05.00-32-0028/16</t>
  </si>
  <si>
    <t>"MEDEN-INMED" Spółka z ograniczoną odpowiedzialanością</t>
  </si>
  <si>
    <t>Podniesienie konkurencyjności oraz wzrost potencjału produkcyjnego i technologicznego firmy MEDEN-INMED Spółka z o.o. w Koszalinie poprzez wdrożenie innowacji procesowej i organizacyjnej.</t>
  </si>
  <si>
    <t>RPZP.01.05.00-32-0033/16</t>
  </si>
  <si>
    <t>Eco Recycling Wróbel Radosław</t>
  </si>
  <si>
    <t>„Wzrost konkurencyjności Eco Recycling Wróbel Radosław poprzez zakup innowacyjnej technologii sortowania odpadów”</t>
  </si>
  <si>
    <t>RPZP.01.05.00-32-0041/16</t>
  </si>
  <si>
    <t>"CERMAR INDUSTRY" SPÓŁKA Z OGRANICZONA ODPOWIEDZIALNOSCIA</t>
  </si>
  <si>
    <t>Budowa zakładu produkcyjnego firmy „Cermar Industry” w Szczecinie w zakresie specjalistycznej obróbki skomplikowanych i zaawansowanych technicznie wielkogabarytowych konstrukcji stalowych w oparciu o innowacyjne technologie obróbki stali.</t>
  </si>
  <si>
    <t>RPZP.01.05.00-32-0059/16</t>
  </si>
  <si>
    <t>RW SWISS AUTOMATION SPÓŁKA Z OGRANICZONĄ ODPOWIEDZIALNOŚCIĄ</t>
  </si>
  <si>
    <t>Wzrost innowacyjności oraz zmiana sposobu produkcji w przedsiębiorstwie RW Swiss Automation Sp. z o.o. poprzez zakup przestrzennego systemu pomiarowego do inspekcji i inwentaryzacji zrobotyzowanych linii produkcyjnych</t>
  </si>
  <si>
    <t>RPZP.01.05.00-32-0087/16</t>
  </si>
  <si>
    <t>RGB Technology Spółka z ograniczoną odpowiedzialnością</t>
  </si>
  <si>
    <t>Wdrożenie i rozwój własnych rozwiązań patentowych – etap II</t>
  </si>
  <si>
    <t>RPZP.01.05.00-32-0092/16</t>
  </si>
  <si>
    <t>ABEX Sp. z o.o.</t>
  </si>
  <si>
    <t>Wzrost konkurencyjności firmy ABEX Sp. z o.o. poprzez wdrożenie nowego produktu.</t>
  </si>
  <si>
    <t>RPZP.01.05.00-32-0094/16</t>
  </si>
  <si>
    <t>"MD BUDINVEST" SPÓŁKA Z OGRANICZONĄ ODPOWIEDZIALNOŚCIĄ</t>
  </si>
  <si>
    <t>Wzrost konkurencyjności przedsiębiorstwa MD BUDINVEST Sp. z o.o. poprzez inwestycje w innowacyjną technologię produkcji wyrobów betonowych</t>
  </si>
  <si>
    <t>RPZP.01.05.00-32-0110/16</t>
  </si>
  <si>
    <t>Lightart systemy oświetleniowe spółka z ograniczoną odpowiedzialnością</t>
  </si>
  <si>
    <t>Rozwój innowacyjnych technologii produkcji w firmie LightArt sp. z o.o.</t>
  </si>
  <si>
    <t>RPZP.01.05.00-32-0124/16</t>
  </si>
  <si>
    <t>AGRO TRADE SPÓŁKA Z OGRANICZONĄ ODPOWIEDZIALNOŚCIĄ</t>
  </si>
  <si>
    <t>Wdrożenie nowoczesnej technologii do przetwarzania odpadów i produkcji z nich nawozów</t>
  </si>
  <si>
    <t>Merytoryczna
I stopnia</t>
  </si>
  <si>
    <t>RPZP.01.05.00-32-0047/16</t>
  </si>
  <si>
    <t>„GP” Spółka z ograniczona odpowiedzialnością</t>
  </si>
  <si>
    <t>"Wdrożenie innowacyjnych technologii obróbki mechanicznej elementów metalowych metodą cięcia wodą, gięcia mechanicznego, toczenia_x000D_
i frezowania w centrach obróbczych, przez firmę GP Sp. z o.o."</t>
  </si>
  <si>
    <t>RPZP.01.05.00-32-0100/16</t>
  </si>
  <si>
    <t>"WYTWARZANIE ARTYKUŁÓW Z TWORZYW SZTUCZNYCH Z.J.H.M.CHODAKOWSCY" SPÓŁKA JAWNA</t>
  </si>
  <si>
    <t>Zastosowanie technologii jednorodnych polimerów w produkcji nowych wyrobów szansą na rozwój przedsiębiorstwa</t>
  </si>
  <si>
    <t>RPZP.01.05.00-32-0129/16</t>
  </si>
  <si>
    <t>CZERWONA KROPKA KINGA KAROLINA CHOMAĆ-PIECHOTA</t>
  </si>
  <si>
    <t>Budowa hali magazynowej, budynku biurowo - socjalnego, placu magazynowego z przeznaczeniem na punkt zbierania odpadów budowlanych wraz infrastrukturą techniczną wraz z zakupem i montażem wagi samochodowej i specjalistycznych maszyn jak : belownica.</t>
  </si>
  <si>
    <t>RPZP.01.05.00-32-0072/16</t>
  </si>
  <si>
    <t>Autocomp Serwis Spółka z ograniczoną odpowiedzialnością</t>
  </si>
  <si>
    <t>Wdrożenie innowacyjnej linii technologicznej do produkcji konstrukcji symulatorów w firmie Autocomp Serwis w Szczecinie</t>
  </si>
  <si>
    <t>RPZP.01.05.00-32-0075/16</t>
  </si>
  <si>
    <t>Venster Spółka z ograniczoną odpowiedzialnością</t>
  </si>
  <si>
    <t>Wdrożenie innowacyjnej linii technologicznej do produkcji okien z tworzyw sztucznych w nowoutworzonym przez firmę Venster Sp. z o.o. zakładzie w Szczecinie</t>
  </si>
  <si>
    <t>RPZP.01.05.00-32-0076/16</t>
  </si>
  <si>
    <t>Onred Marek Sendyk</t>
  </si>
  <si>
    <t>Wdrożenie w przedsiębiorstwie ONRED Marek Sendyk nowej technologii produkcji innowacyjnej wieloosiowej frezarki CNC do obróbki kamienia naturalnego w kąpieli wodnej</t>
  </si>
  <si>
    <t>RPZP.01.05.00-32-0118/16</t>
  </si>
  <si>
    <t>PLASTIKON S. C. JAROSŁAW SADOWSKI WALDEMAR SADOWSKI</t>
  </si>
  <si>
    <t>Linia produkcyjna do produkcji innowacyjnych uchwytów do mocowania przewodów elektrycznych oraz rur elektroinstalacyjnych</t>
  </si>
  <si>
    <t>RPZP.01.05.00-32-0132/16</t>
  </si>
  <si>
    <t>P.P.U."ESPA" Paweł Szumski</t>
  </si>
  <si>
    <t>Wdrożenie innowacji procesowej i produktowej w przedsiębiorstwie ESPA mającej wpływ na rozwój regionalnych inteligentnych specjalizacji.</t>
  </si>
  <si>
    <t>Wdrożenie innowacyjnych i przyjaznych środowisku rozwiązań w procesie produkcji w Zakładzie Mechanizmów Napędowych s.c. w Świdwinie</t>
  </si>
  <si>
    <t>Zakład Mechanizmów Napędowych s.c. Gabriela Szydłowska, Roman Tański</t>
  </si>
  <si>
    <t>RPZP.01.05.00-32-0019/16</t>
  </si>
  <si>
    <t>RPZP.01.05.00-32-0006/16</t>
  </si>
  <si>
    <t>Grzegorz Kowalczyk Dorado VISION TECHNOLOGY</t>
  </si>
  <si>
    <t>Zastosowanie innowacyjnych rozwiązań technologicznych w projektowaniu oraz produkcji opakowań z papieru, tektury i tworzyw sztucznych przez firmę Dorado "VISION TECHNOLOGY"</t>
  </si>
  <si>
    <t>RPZP.01.05.00-32-0130/16</t>
  </si>
  <si>
    <t>VIKING WINDOWS spółka z ograniczoną odpowiedzialnością</t>
  </si>
  <si>
    <t>Wzrost konkurencyjności przedsiębiorstwa na rynku międzynarodowym poprzez wprowadzenie nowych produktów - okien typu Alu Sash i Alu Casement.</t>
  </si>
  <si>
    <t>RPZP.01.05.00-32-0093/16</t>
  </si>
  <si>
    <t>Przedsiębiorstwo Wielobranżowe Pu.Ma.Fol. s.c. Tomasz Puhacz, Dorota Puhacz</t>
  </si>
  <si>
    <t>Wdrożenie innowacyjnych procesów produkcyjnych w firmie PW PU-MA-FOL s.c.poprzez zakup nowych środków trwałych oraz budowę hali produkcyjnej</t>
  </si>
  <si>
    <t>RPZP.01.05.00-32-0088/16</t>
  </si>
  <si>
    <t>INTERPLASTIK SPÓŁKA Z OGRANICZONĄ ODPOWIEDZIALNOŚCIĄ</t>
  </si>
  <si>
    <t>Uruchomienie produkcji opakowań z tworzyw sztucznych o nowych właściwościach wizualnych oraz zmniejszonej gramaturze dzięki wdrożeniu prac B+R.</t>
  </si>
  <si>
    <t>RPZP.01.05.00-32-0027/16</t>
  </si>
  <si>
    <t>AKANT Monika i Zbigniew Harasym Spółka Jawna</t>
  </si>
  <si>
    <t>Rozwój działalności AKANT Sp. J. poprzez inwestycje</t>
  </si>
  <si>
    <t>RPZP.01.05.00-32-0111/16</t>
  </si>
  <si>
    <t>BRAZ TRADE SP Z O O</t>
  </si>
  <si>
    <t>Wdrożenie innowacyjnego procesu produkcji paneli aluminiowych przez Braz Trade sp. z o.o.</t>
  </si>
  <si>
    <t>RPZP.01.05.00-32-0098/16</t>
  </si>
  <si>
    <t>BS Sp. z o. o.</t>
  </si>
  <si>
    <t>Wzrost inteligentnej specjalizacji przedsiębiorstwa produkcyjnego B.S. Sp. z o. o. z Czaplinka poprzez inwestycję w budowę hali magazynowej oraz zakup nowoczesnych maszyn i urządzeń</t>
  </si>
  <si>
    <t>RPZP.01.05.00-32-0081/16</t>
  </si>
  <si>
    <t>Firma Handlowo-Usługowa Pańpuch Krzysztof</t>
  </si>
  <si>
    <t>Budowa zakładu obróbki metalu z wykorzystaniem innowacyjnych rozwiązań technologicznych.</t>
  </si>
  <si>
    <t>RPZP.01.05.00-32-0082/16</t>
  </si>
  <si>
    <t>"PYROLYSIS" Sp. z o. o.</t>
  </si>
  <si>
    <t>Wdrożenie projektu inwestycyjnego polegającego na produkcji metodą ciągłej pirolizy sadzy technicznej i oleju popirolitycznego z odpadów z gumy.</t>
  </si>
  <si>
    <t>RPZP.01.05.00-32-0128/16</t>
  </si>
  <si>
    <t>VISHUMIN SPÓŁKA Z OGRANICZONĄ ODPOWIEDZIALNOŚCIĄ</t>
  </si>
  <si>
    <t>Inwestycje w środki trwałe i wartości niematerialne i prawne drogą do uruchomienia produkcji kwasów humusowych w oparciu o autorską innowacyjną technologię ich otrzymywania.</t>
  </si>
  <si>
    <t>RPZP.01.05.00-32-0062/16</t>
  </si>
  <si>
    <t>FG Wójcikowscy i Łyczakowski Spółka Jawna</t>
  </si>
  <si>
    <t>Wprowadzenie nowych produktów marki F.Domes oraz znaczące udoskonalenie marki F.Cubes oraz Freedomes jako inwestycje wspierające rozwój regionalnych oraz inteligentnych specjalizacji w Kołbaskowie</t>
  </si>
  <si>
    <t>RPZP.01.05.00-32-0106/16</t>
  </si>
  <si>
    <t>RADEX Zbigniew i Tomasz Nagay Spółka Jawna</t>
  </si>
  <si>
    <t>Zwiększenie konkurencyjności przedsiębiorstwa RADEX Spółka Jawna poprzez inwestycje w środki trwałe celem rozwoju regionalnych specjalizacji.</t>
  </si>
  <si>
    <t>RPZP.01.05.00-32-0116/16</t>
  </si>
  <si>
    <t>BENETON SPÓŁKA Z OGRANICZONA ODPOWIEDZIALNOŚCIĄ</t>
  </si>
  <si>
    <t>Automatyczna linia do produkcji medycznych wyrobów borowinowych</t>
  </si>
  <si>
    <t>RPZP.01.05.00-32-0122/16</t>
  </si>
  <si>
    <t>PRZEDSIEBIORSTWO "BENE" SPÓŁKA JAWNA BOGDAN MIEŻYŃSKI, ANDRZEJ MIEŻYŃSKI, MACIEJ TARANDA, PAWEŁ WIELOPOLSKI</t>
  </si>
  <si>
    <t>Innowacyjna linia technologiczna produkcji artykułów medycznych</t>
  </si>
  <si>
    <t>RPZP.01.05.00-32-0038/16</t>
  </si>
  <si>
    <t>Zakład Przemysłu Gumowego STARGUM Jan Wincenty Stankiewicz</t>
  </si>
  <si>
    <t>Wdrożenie innowacyjnego procesu dewulkanizacji odpadów gumowych w Zakładzie Przemysłu Gumowego „STARGUM” Jan Stankiewicz w Stargardzie.</t>
  </si>
  <si>
    <t>RPZP.01.05.00-32-0065/16</t>
  </si>
  <si>
    <t>USŁUGI OGÓLNOBUDOWLANE I SPRZĘTOWE Władysław Borowski</t>
  </si>
  <si>
    <t>Uruchomienie zakładu produkcji kompozytu mineralnego z włóknami rozproszonymi w Policach.</t>
  </si>
  <si>
    <t>RPZP.01.05.00-32-0079/16</t>
  </si>
  <si>
    <t>Zakład Elektryczno-Metalowy "BOEM" Jan Borodziuk</t>
  </si>
  <si>
    <t>Uzyskanie przewagi technologicznej i produktowej w odniesieniu do produkowanych w ZEM BOEM podziemnych systemów do selektywnej zbiórki odpadów poprzez zmiany organizacji pracy, procesu dystrybucji, a także poprzez wykorzystanie technologii rotoformowania tworzyw sztucznych, nowoczesnych metod obróbki metali oraz zabezpieczania antykorozyjnego zapewniających gwarantowany czas eksploatacji systemów nie krócej niż 5 lat.</t>
  </si>
  <si>
    <t>RPZP.01.05.00-32-0102/16</t>
  </si>
  <si>
    <t>Przedsiębiorstwo Usługowo-Handlowo-Produkcyjne PILAWA Eugeniusz Pilawa</t>
  </si>
  <si>
    <t>Wdrożenie innowacyjnej technologii produkcji konstrukcji szybów dźwigowych</t>
  </si>
  <si>
    <t>RPZP.01.05.00-32-0061/16</t>
  </si>
  <si>
    <t>Zakład Usług Stoczniowych i Mostowych Sp. z o.o.</t>
  </si>
  <si>
    <t>Wzrost innowacyjności i konkurencyjności firmy ZUSiM Sp. z o.o. poprzez zakup mobilnego systemu do metalizacji i wykonywania powłok z wykorzystaniem technologii polimoczników</t>
  </si>
  <si>
    <t>RPZP.01.05.00-32-0056/16</t>
  </si>
  <si>
    <t>Grupa Energetyczna Brzostek Łukasz Brzostek</t>
  </si>
  <si>
    <t>Inwestycja w zakup nowoczesnej, innowacyjnej, drogowo-torowej maszyny HUDDIG, umożliwiającej wdrożenie nowej usługi mobilnej naprawy i konserwacji lokomotyw i wagonów.</t>
  </si>
  <si>
    <t>RPZP.01.05.00-32-0127/16</t>
  </si>
  <si>
    <t>Przedsiębiorstwo produkcyjno-handlowo wytwórcze MONI.ECO Krzysztof Cup</t>
  </si>
  <si>
    <t>Wdrożenie innowacji do procesu recyklingu surowców wtórnych w Szczecinku przy ul. Pilskiej 9 poprzez zakup maszyn i urządzeń do transportu i recyklingu - celem zmiany procesów logistycznego i produkcyjnego, zwiększenia ich efektywności, zmniejszenia stanu odpadów niezagospodarowanych, zmniejszenia obciążenia ekologicznego w regionie</t>
  </si>
  <si>
    <t>RPZP.01.05.00-32-0113/16</t>
  </si>
  <si>
    <t>WIBRAMET PIOTR SOKOŁOWSKI</t>
  </si>
  <si>
    <t>Nowoczesny typoszereg elektromagnetycznych podajników wibracyjnych dla automatyki i robotyki oraz zastosowanie innowacyjnych technologii wytwórczych jako wprowadzenie innowacji produktowej oraz procesowej w przedsiębiorstwie WIBRAMET Piotr Sokołowski w miejscowości Koszalin</t>
  </si>
  <si>
    <t>RPZP.01.05.00-32-0104/16</t>
  </si>
  <si>
    <t>PLASTMOROZ SPÓŁKA Z OGRANICZONĄ ODPOWIEDZIALNOSCIĄ SPÓŁKA KOMANDYTOWA</t>
  </si>
  <si>
    <t>Zaawansowana linia technologiczna do produkcji laminatów z zamknięciami strunowymi oraz perforacją punktową</t>
  </si>
  <si>
    <t>RPZP.01.05.00-32-0069/16</t>
  </si>
  <si>
    <t>ASN Spółka z ograniczoną odpowiedzialnością</t>
  </si>
  <si>
    <t>Inwestycje w ASN Sp. z o.o. dla produkcji jednostek pływających o znacznie większej autonomii pływania wykorzystujących innowacyjne laminaty i układy wytwarzania energii z udziałem odnawialnych źródeł energii w miejscowości Nowe Warpno</t>
  </si>
  <si>
    <t>RPZP.01.05.00-32-0107/16</t>
  </si>
  <si>
    <t>ACAR SPÓŁKA AKCYJNA</t>
  </si>
  <si>
    <t>Wzrost konkurencyjności przedsiębiorstwa poprzez wdrożenie innowacji procesowych i produktowych</t>
  </si>
  <si>
    <t>RPZP.01.05.00-32-0126/16</t>
  </si>
  <si>
    <t>INTER NOS SPÓŁKA Z OGRANICZONA ODPOWIEDZIALNOSCIA</t>
  </si>
  <si>
    <t>Rozbudowa przedsiębiorstwa Inter Nos sp. z o.o. poprzez inwestycję ukierunkowaną na modernizacji budynku produkcyjno-magazynowego oraz zakup specjalistycznych maszyn i urządzeń.</t>
  </si>
  <si>
    <t>-</t>
  </si>
  <si>
    <t>LISTA PROJEKTÓW, KTÓRE NIE SPEŁNIŁY KRYTERIÓW WYBORU PROJEKTÓW LUB NIE UZYSKAŁY WYMAGANEJ LICZBY PUNKTÓW</t>
  </si>
  <si>
    <t>RPZP.01.05.00-32-0090/16</t>
  </si>
  <si>
    <t>"STRON-BUD" S.C. Czesław Stroński i Przemysław Stroński i Rafał Stroński</t>
  </si>
  <si>
    <t>Wprowadzenie innowacji w "STRON-BUD" S.C. Czesław Stroński i Przemysław Stroński i Rafał Stroński poprzez budowę hali produkcyjnej z częścią socjalno-biurową wraz z przyłączem elektroenergetycznym, gazowym, szczelnym zbiornikiem na ścieki i studnią głębinową oraz poprzez zakup urządzeń</t>
  </si>
  <si>
    <t>Merytoryczna
II stopnia</t>
  </si>
  <si>
    <t>Podsuma</t>
  </si>
  <si>
    <t>SUMA KOŃCOWA</t>
  </si>
  <si>
    <t>Załącznik nr 2 do uchwały nr 1029/17  Zarządu Województwa Zachodniopomorskiego  z dnia 26 czerwca 2017 r.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</si>
</sst>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0.0000000000%"/>
  </numFmts>
  <fonts count="8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164" fontId="0" fillId="0" borderId="0" xfId="0" applyNumberFormat="1" applyProtection="1"/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10" fontId="1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3" borderId="1" xfId="1" applyFont="1" applyFill="1" applyBorder="1" applyAlignment="1" applyProtection="1">
      <alignment horizontal="center" vertical="center" wrapText="1"/>
    </xf>
    <xf numFmtId="10" fontId="1" fillId="3" borderId="1" xfId="2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164" fontId="0" fillId="0" borderId="0" xfId="0" applyNumberFormat="1" applyBorder="1" applyProtection="1"/>
    <xf numFmtId="0" fontId="0" fillId="0" borderId="0" xfId="0" applyBorder="1" applyProtection="1"/>
    <xf numFmtId="4" fontId="1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4" fontId="1" fillId="3" borderId="1" xfId="0" quotePrefix="1" applyNumberFormat="1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/>
    </xf>
    <xf numFmtId="165" fontId="1" fillId="3" borderId="1" xfId="2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10" fontId="1" fillId="4" borderId="1" xfId="0" applyNumberFormat="1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1</xdr:row>
      <xdr:rowOff>350520</xdr:rowOff>
    </xdr:from>
    <xdr:to>
      <xdr:col>8</xdr:col>
      <xdr:colOff>853440</xdr:colOff>
      <xdr:row>1</xdr:row>
      <xdr:rowOff>1143000</xdr:rowOff>
    </xdr:to>
    <xdr:pic>
      <xdr:nvPicPr>
        <xdr:cNvPr id="16499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510540"/>
          <a:ext cx="831342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3"/>
  <sheetViews>
    <sheetView tabSelected="1" view="pageBreakPreview" zoomScaleNormal="100" zoomScaleSheetLayoutView="100" workbookViewId="0">
      <selection sqref="A1:K1"/>
    </sheetView>
  </sheetViews>
  <sheetFormatPr defaultColWidth="9.140625" defaultRowHeight="12.75" outlineLevelRow="2"/>
  <cols>
    <col min="1" max="1" width="5" style="1" customWidth="1"/>
    <col min="2" max="2" width="21.7109375" style="1" customWidth="1"/>
    <col min="3" max="3" width="25.85546875" style="1" customWidth="1"/>
    <col min="4" max="4" width="38.7109375" style="4" customWidth="1"/>
    <col min="5" max="5" width="15.85546875" style="4" customWidth="1"/>
    <col min="6" max="6" width="13.5703125" style="6" customWidth="1"/>
    <col min="7" max="7" width="15.5703125" style="6" customWidth="1"/>
    <col min="8" max="8" width="17" style="5" customWidth="1"/>
    <col min="9" max="9" width="15.28515625" style="1" customWidth="1"/>
    <col min="10" max="10" width="16.140625" style="1" customWidth="1"/>
    <col min="11" max="11" width="18.85546875" style="1" hidden="1" customWidth="1"/>
    <col min="12" max="16384" width="9.140625" style="1"/>
  </cols>
  <sheetData>
    <row r="1" spans="1:11" s="10" customFormat="1" ht="12.75" customHeight="1">
      <c r="A1" s="42" t="s">
        <v>173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1" customFormat="1" ht="101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10" customFormat="1" ht="26.25" customHeight="1">
      <c r="A3" s="45" t="s">
        <v>166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0" customFormat="1" ht="17.25" customHeight="1">
      <c r="A4" s="40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s="10" customFormat="1" ht="18" customHeight="1">
      <c r="A5" s="45" t="s">
        <v>18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1" customFormat="1" ht="17.25" customHeight="1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11" customFormat="1" ht="17.25" customHeight="1">
      <c r="A7" s="38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12" customFormat="1" ht="19.5" customHeigh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s="7" customFormat="1" ht="45">
      <c r="A9" s="30" t="s">
        <v>3</v>
      </c>
      <c r="B9" s="30" t="s">
        <v>0</v>
      </c>
      <c r="C9" s="30" t="s">
        <v>1</v>
      </c>
      <c r="D9" s="30" t="s">
        <v>2</v>
      </c>
      <c r="E9" s="30" t="s">
        <v>13</v>
      </c>
      <c r="F9" s="30" t="s">
        <v>6</v>
      </c>
      <c r="G9" s="30" t="s">
        <v>7</v>
      </c>
      <c r="H9" s="31" t="s">
        <v>8</v>
      </c>
      <c r="I9" s="30" t="s">
        <v>9</v>
      </c>
      <c r="J9" s="30" t="s">
        <v>10</v>
      </c>
      <c r="K9" s="32" t="s">
        <v>11</v>
      </c>
    </row>
    <row r="10" spans="1:11" ht="30.75" customHeight="1" outlineLevel="2">
      <c r="A10" s="9">
        <v>1</v>
      </c>
      <c r="B10" s="13" t="s">
        <v>16</v>
      </c>
      <c r="C10" s="13" t="s">
        <v>15</v>
      </c>
      <c r="D10" s="13" t="s">
        <v>14</v>
      </c>
      <c r="E10" s="2" t="s">
        <v>12</v>
      </c>
      <c r="F10" s="25" t="s">
        <v>165</v>
      </c>
      <c r="G10" s="25" t="s">
        <v>165</v>
      </c>
      <c r="H10" s="18">
        <v>562233</v>
      </c>
      <c r="I10" s="15">
        <v>457100</v>
      </c>
      <c r="J10" s="15">
        <v>219408</v>
      </c>
      <c r="K10" s="29">
        <f t="shared" ref="K10:K39" si="0">J10/I10</f>
        <v>0.48</v>
      </c>
    </row>
    <row r="11" spans="1:11" ht="46.5" customHeight="1" outlineLevel="2">
      <c r="A11" s="17">
        <v>2</v>
      </c>
      <c r="B11" s="13" t="s">
        <v>87</v>
      </c>
      <c r="C11" s="13" t="s">
        <v>88</v>
      </c>
      <c r="D11" s="13" t="s">
        <v>89</v>
      </c>
      <c r="E11" s="2" t="s">
        <v>12</v>
      </c>
      <c r="F11" s="25" t="s">
        <v>165</v>
      </c>
      <c r="G11" s="25" t="s">
        <v>165</v>
      </c>
      <c r="H11" s="18">
        <v>677659.89</v>
      </c>
      <c r="I11" s="15">
        <v>550943</v>
      </c>
      <c r="J11" s="15">
        <v>303018.65000000002</v>
      </c>
      <c r="K11" s="29">
        <f>J11/I11</f>
        <v>0.55000000000000004</v>
      </c>
    </row>
    <row r="12" spans="1:11" ht="90" outlineLevel="2">
      <c r="A12" s="9">
        <v>3</v>
      </c>
      <c r="B12" s="3" t="s">
        <v>19</v>
      </c>
      <c r="C12" s="3" t="s">
        <v>20</v>
      </c>
      <c r="D12" s="3" t="s">
        <v>21</v>
      </c>
      <c r="E12" s="2" t="s">
        <v>12</v>
      </c>
      <c r="F12" s="25" t="s">
        <v>165</v>
      </c>
      <c r="G12" s="25" t="s">
        <v>165</v>
      </c>
      <c r="H12" s="18">
        <v>3206949.71</v>
      </c>
      <c r="I12" s="16">
        <v>2607276.1800000002</v>
      </c>
      <c r="J12" s="16">
        <v>1173274.27</v>
      </c>
      <c r="K12" s="29">
        <f t="shared" si="0"/>
        <v>0.44999999578103766</v>
      </c>
    </row>
    <row r="13" spans="1:11" ht="45" outlineLevel="2">
      <c r="A13" s="17">
        <v>4</v>
      </c>
      <c r="B13" s="3" t="s">
        <v>22</v>
      </c>
      <c r="C13" s="3" t="s">
        <v>23</v>
      </c>
      <c r="D13" s="3" t="s">
        <v>24</v>
      </c>
      <c r="E13" s="2" t="s">
        <v>12</v>
      </c>
      <c r="F13" s="25" t="s">
        <v>165</v>
      </c>
      <c r="G13" s="25" t="s">
        <v>165</v>
      </c>
      <c r="H13" s="18">
        <v>3075000</v>
      </c>
      <c r="I13" s="16">
        <v>2500000</v>
      </c>
      <c r="J13" s="16">
        <v>1125000</v>
      </c>
      <c r="K13" s="29">
        <f t="shared" si="0"/>
        <v>0.45</v>
      </c>
    </row>
    <row r="14" spans="1:11" ht="56.25" outlineLevel="2">
      <c r="A14" s="9">
        <v>5</v>
      </c>
      <c r="B14" s="3" t="s">
        <v>25</v>
      </c>
      <c r="C14" s="3" t="s">
        <v>23</v>
      </c>
      <c r="D14" s="3" t="s">
        <v>26</v>
      </c>
      <c r="E14" s="2" t="s">
        <v>12</v>
      </c>
      <c r="F14" s="25" t="s">
        <v>165</v>
      </c>
      <c r="G14" s="25" t="s">
        <v>165</v>
      </c>
      <c r="H14" s="18">
        <v>5332050</v>
      </c>
      <c r="I14" s="16">
        <v>4335000</v>
      </c>
      <c r="J14" s="16">
        <v>1950750</v>
      </c>
      <c r="K14" s="29">
        <f t="shared" si="0"/>
        <v>0.45</v>
      </c>
    </row>
    <row r="15" spans="1:11" ht="45" outlineLevel="2">
      <c r="A15" s="17">
        <v>6</v>
      </c>
      <c r="B15" s="3" t="s">
        <v>27</v>
      </c>
      <c r="C15" s="3" t="s">
        <v>28</v>
      </c>
      <c r="D15" s="3" t="s">
        <v>29</v>
      </c>
      <c r="E15" s="2" t="s">
        <v>12</v>
      </c>
      <c r="F15" s="25" t="s">
        <v>165</v>
      </c>
      <c r="G15" s="25" t="s">
        <v>165</v>
      </c>
      <c r="H15" s="18">
        <v>4666940.5999999996</v>
      </c>
      <c r="I15" s="16">
        <v>3794260.65</v>
      </c>
      <c r="J15" s="16">
        <v>1707417.27</v>
      </c>
      <c r="K15" s="29">
        <v>0.44999999406899999</v>
      </c>
    </row>
    <row r="16" spans="1:11" ht="56.25" outlineLevel="2">
      <c r="A16" s="9">
        <v>7</v>
      </c>
      <c r="B16" s="3" t="s">
        <v>30</v>
      </c>
      <c r="C16" s="3" t="s">
        <v>4</v>
      </c>
      <c r="D16" s="3" t="s">
        <v>31</v>
      </c>
      <c r="E16" s="2" t="s">
        <v>12</v>
      </c>
      <c r="F16" s="25" t="s">
        <v>165</v>
      </c>
      <c r="G16" s="25" t="s">
        <v>165</v>
      </c>
      <c r="H16" s="18">
        <v>4790850</v>
      </c>
      <c r="I16" s="16">
        <v>3895000</v>
      </c>
      <c r="J16" s="16">
        <v>1752750</v>
      </c>
      <c r="K16" s="29">
        <f t="shared" si="0"/>
        <v>0.45</v>
      </c>
    </row>
    <row r="17" spans="1:11" ht="22.5" outlineLevel="2">
      <c r="A17" s="17">
        <v>8</v>
      </c>
      <c r="B17" s="3" t="s">
        <v>99</v>
      </c>
      <c r="C17" s="3" t="s">
        <v>100</v>
      </c>
      <c r="D17" s="3" t="s">
        <v>101</v>
      </c>
      <c r="E17" s="2" t="s">
        <v>12</v>
      </c>
      <c r="F17" s="25" t="s">
        <v>165</v>
      </c>
      <c r="G17" s="25" t="s">
        <v>165</v>
      </c>
      <c r="H17" s="18">
        <v>2008590</v>
      </c>
      <c r="I17" s="16">
        <v>1633000</v>
      </c>
      <c r="J17" s="16">
        <v>734850</v>
      </c>
      <c r="K17" s="29">
        <f>J17/I17</f>
        <v>0.45</v>
      </c>
    </row>
    <row r="18" spans="1:11" ht="45" outlineLevel="2">
      <c r="A18" s="9">
        <v>9</v>
      </c>
      <c r="B18" s="3" t="s">
        <v>32</v>
      </c>
      <c r="C18" s="3" t="s">
        <v>33</v>
      </c>
      <c r="D18" s="3" t="s">
        <v>34</v>
      </c>
      <c r="E18" s="2" t="s">
        <v>12</v>
      </c>
      <c r="F18" s="25" t="s">
        <v>165</v>
      </c>
      <c r="G18" s="25" t="s">
        <v>165</v>
      </c>
      <c r="H18" s="18">
        <v>5999940</v>
      </c>
      <c r="I18" s="16">
        <v>4878000</v>
      </c>
      <c r="J18" s="16">
        <v>2195100</v>
      </c>
      <c r="K18" s="29">
        <f t="shared" si="0"/>
        <v>0.45</v>
      </c>
    </row>
    <row r="19" spans="1:11" ht="33.75" outlineLevel="2">
      <c r="A19" s="17">
        <v>10</v>
      </c>
      <c r="B19" s="3" t="s">
        <v>35</v>
      </c>
      <c r="C19" s="3" t="s">
        <v>36</v>
      </c>
      <c r="D19" s="3" t="s">
        <v>37</v>
      </c>
      <c r="E19" s="2" t="s">
        <v>12</v>
      </c>
      <c r="F19" s="25" t="s">
        <v>165</v>
      </c>
      <c r="G19" s="25" t="s">
        <v>165</v>
      </c>
      <c r="H19" s="18">
        <v>2603631</v>
      </c>
      <c r="I19" s="16">
        <v>1971700</v>
      </c>
      <c r="J19" s="16">
        <v>1084435</v>
      </c>
      <c r="K19" s="29">
        <f t="shared" si="0"/>
        <v>0.55000000000000004</v>
      </c>
    </row>
    <row r="20" spans="1:11" ht="45" outlineLevel="2">
      <c r="A20" s="9">
        <v>11</v>
      </c>
      <c r="B20" s="3" t="s">
        <v>129</v>
      </c>
      <c r="C20" s="3" t="s">
        <v>130</v>
      </c>
      <c r="D20" s="3" t="s">
        <v>131</v>
      </c>
      <c r="E20" s="2" t="s">
        <v>12</v>
      </c>
      <c r="F20" s="25" t="s">
        <v>165</v>
      </c>
      <c r="G20" s="25" t="s">
        <v>165</v>
      </c>
      <c r="H20" s="18">
        <v>9887400</v>
      </c>
      <c r="I20" s="16">
        <v>8880000</v>
      </c>
      <c r="J20" s="16">
        <v>3996000</v>
      </c>
      <c r="K20" s="29">
        <f>J20/I20</f>
        <v>0.45</v>
      </c>
    </row>
    <row r="21" spans="1:11" ht="67.5" outlineLevel="2">
      <c r="A21" s="17">
        <v>12</v>
      </c>
      <c r="B21" s="3" t="s">
        <v>38</v>
      </c>
      <c r="C21" s="3" t="s">
        <v>39</v>
      </c>
      <c r="D21" s="3" t="s">
        <v>40</v>
      </c>
      <c r="E21" s="2" t="s">
        <v>12</v>
      </c>
      <c r="F21" s="25" t="s">
        <v>165</v>
      </c>
      <c r="G21" s="25" t="s">
        <v>165</v>
      </c>
      <c r="H21" s="18">
        <v>14698500</v>
      </c>
      <c r="I21" s="16">
        <v>11750000</v>
      </c>
      <c r="J21" s="16">
        <v>3995000</v>
      </c>
      <c r="K21" s="29">
        <f t="shared" si="0"/>
        <v>0.34</v>
      </c>
    </row>
    <row r="22" spans="1:11" ht="45" outlineLevel="2">
      <c r="A22" s="9">
        <v>13</v>
      </c>
      <c r="B22" s="3" t="s">
        <v>144</v>
      </c>
      <c r="C22" s="3" t="s">
        <v>145</v>
      </c>
      <c r="D22" s="3" t="s">
        <v>146</v>
      </c>
      <c r="E22" s="2" t="s">
        <v>12</v>
      </c>
      <c r="F22" s="25" t="s">
        <v>165</v>
      </c>
      <c r="G22" s="25" t="s">
        <v>165</v>
      </c>
      <c r="H22" s="18">
        <v>3075000</v>
      </c>
      <c r="I22" s="16">
        <v>2500000</v>
      </c>
      <c r="J22" s="16">
        <v>1375000</v>
      </c>
      <c r="K22" s="29">
        <f>J22/I22</f>
        <v>0.55000000000000004</v>
      </c>
    </row>
    <row r="23" spans="1:11" ht="56.25" outlineLevel="2">
      <c r="A23" s="17">
        <v>14</v>
      </c>
      <c r="B23" s="3" t="s">
        <v>41</v>
      </c>
      <c r="C23" s="3" t="s">
        <v>42</v>
      </c>
      <c r="D23" s="3" t="s">
        <v>43</v>
      </c>
      <c r="E23" s="2" t="s">
        <v>12</v>
      </c>
      <c r="F23" s="25" t="s">
        <v>165</v>
      </c>
      <c r="G23" s="25" t="s">
        <v>165</v>
      </c>
      <c r="H23" s="18">
        <v>914811.27</v>
      </c>
      <c r="I23" s="16">
        <v>743749</v>
      </c>
      <c r="J23" s="16">
        <v>334687.05</v>
      </c>
      <c r="K23" s="29">
        <f t="shared" si="0"/>
        <v>0.45</v>
      </c>
    </row>
    <row r="24" spans="1:11" ht="45" outlineLevel="2">
      <c r="A24" s="9">
        <v>15</v>
      </c>
      <c r="B24" s="3" t="s">
        <v>141</v>
      </c>
      <c r="C24" s="3" t="s">
        <v>142</v>
      </c>
      <c r="D24" s="3" t="s">
        <v>143</v>
      </c>
      <c r="E24" s="2" t="s">
        <v>12</v>
      </c>
      <c r="F24" s="25" t="s">
        <v>165</v>
      </c>
      <c r="G24" s="25" t="s">
        <v>165</v>
      </c>
      <c r="H24" s="18">
        <v>750054</v>
      </c>
      <c r="I24" s="16">
        <v>609800</v>
      </c>
      <c r="J24" s="16">
        <v>335390</v>
      </c>
      <c r="K24" s="29">
        <f t="shared" ref="K24:K29" si="1">J24/I24</f>
        <v>0.55000000000000004</v>
      </c>
    </row>
    <row r="25" spans="1:11" ht="56.25" outlineLevel="2">
      <c r="A25" s="17">
        <v>16</v>
      </c>
      <c r="B25" s="3" t="s">
        <v>117</v>
      </c>
      <c r="C25" s="3" t="s">
        <v>118</v>
      </c>
      <c r="D25" s="3" t="s">
        <v>119</v>
      </c>
      <c r="E25" s="2" t="s">
        <v>12</v>
      </c>
      <c r="F25" s="25" t="s">
        <v>165</v>
      </c>
      <c r="G25" s="25" t="s">
        <v>165</v>
      </c>
      <c r="H25" s="18">
        <v>7318254</v>
      </c>
      <c r="I25" s="16">
        <v>5949800</v>
      </c>
      <c r="J25" s="16">
        <v>3272390</v>
      </c>
      <c r="K25" s="29">
        <f t="shared" si="1"/>
        <v>0.55000000000000004</v>
      </c>
    </row>
    <row r="26" spans="1:11" ht="22.5" outlineLevel="2">
      <c r="A26" s="9">
        <v>17</v>
      </c>
      <c r="B26" s="3" t="s">
        <v>132</v>
      </c>
      <c r="C26" s="3" t="s">
        <v>133</v>
      </c>
      <c r="D26" s="3" t="s">
        <v>134</v>
      </c>
      <c r="E26" s="2" t="s">
        <v>12</v>
      </c>
      <c r="F26" s="25" t="s">
        <v>165</v>
      </c>
      <c r="G26" s="25" t="s">
        <v>165</v>
      </c>
      <c r="H26" s="18">
        <v>572073</v>
      </c>
      <c r="I26" s="16">
        <v>465100</v>
      </c>
      <c r="J26" s="16">
        <v>255805</v>
      </c>
      <c r="K26" s="29">
        <f t="shared" si="1"/>
        <v>0.55000000000000004</v>
      </c>
    </row>
    <row r="27" spans="1:11" ht="112.5" outlineLevel="2">
      <c r="A27" s="17">
        <v>18</v>
      </c>
      <c r="B27" s="3" t="s">
        <v>135</v>
      </c>
      <c r="C27" s="3" t="s">
        <v>136</v>
      </c>
      <c r="D27" s="3" t="s">
        <v>137</v>
      </c>
      <c r="E27" s="2" t="s">
        <v>12</v>
      </c>
      <c r="F27" s="25" t="s">
        <v>165</v>
      </c>
      <c r="G27" s="25" t="s">
        <v>165</v>
      </c>
      <c r="H27" s="18">
        <v>12282777</v>
      </c>
      <c r="I27" s="16">
        <v>10592688</v>
      </c>
      <c r="J27" s="16">
        <v>4000000</v>
      </c>
      <c r="K27" s="29">
        <v>0.37761897640999997</v>
      </c>
    </row>
    <row r="28" spans="1:11" ht="22.5" outlineLevel="2">
      <c r="A28" s="9">
        <v>19</v>
      </c>
      <c r="B28" s="3" t="s">
        <v>108</v>
      </c>
      <c r="C28" s="3" t="s">
        <v>109</v>
      </c>
      <c r="D28" s="3" t="s">
        <v>110</v>
      </c>
      <c r="E28" s="2" t="s">
        <v>12</v>
      </c>
      <c r="F28" s="25" t="s">
        <v>165</v>
      </c>
      <c r="G28" s="25" t="s">
        <v>165</v>
      </c>
      <c r="H28" s="18">
        <v>3879544.56</v>
      </c>
      <c r="I28" s="16">
        <v>3512930.75</v>
      </c>
      <c r="J28" s="16">
        <v>1932111.91</v>
      </c>
      <c r="K28" s="29">
        <f t="shared" si="1"/>
        <v>0.54999999928834342</v>
      </c>
    </row>
    <row r="29" spans="1:11" ht="33.75" outlineLevel="2">
      <c r="A29" s="17">
        <v>20</v>
      </c>
      <c r="B29" s="3" t="s">
        <v>111</v>
      </c>
      <c r="C29" s="3" t="s">
        <v>112</v>
      </c>
      <c r="D29" s="3" t="s">
        <v>113</v>
      </c>
      <c r="E29" s="2" t="s">
        <v>12</v>
      </c>
      <c r="F29" s="25" t="s">
        <v>165</v>
      </c>
      <c r="G29" s="25" t="s">
        <v>165</v>
      </c>
      <c r="H29" s="18">
        <v>3683850</v>
      </c>
      <c r="I29" s="16">
        <v>2995000</v>
      </c>
      <c r="J29" s="16">
        <v>1647250</v>
      </c>
      <c r="K29" s="29">
        <f t="shared" si="1"/>
        <v>0.55000000000000004</v>
      </c>
    </row>
    <row r="30" spans="1:11" ht="22.5" outlineLevel="2">
      <c r="A30" s="9">
        <v>21</v>
      </c>
      <c r="B30" s="3" t="s">
        <v>44</v>
      </c>
      <c r="C30" s="3" t="s">
        <v>45</v>
      </c>
      <c r="D30" s="3" t="s">
        <v>46</v>
      </c>
      <c r="E30" s="2" t="s">
        <v>12</v>
      </c>
      <c r="F30" s="25" t="s">
        <v>165</v>
      </c>
      <c r="G30" s="25" t="s">
        <v>165</v>
      </c>
      <c r="H30" s="18">
        <v>6765000</v>
      </c>
      <c r="I30" s="16">
        <v>5500000</v>
      </c>
      <c r="J30" s="16">
        <v>3025000</v>
      </c>
      <c r="K30" s="29">
        <f t="shared" si="0"/>
        <v>0.55000000000000004</v>
      </c>
    </row>
    <row r="31" spans="1:11" ht="45" outlineLevel="2">
      <c r="A31" s="17">
        <v>22</v>
      </c>
      <c r="B31" s="3" t="s">
        <v>96</v>
      </c>
      <c r="C31" s="3" t="s">
        <v>97</v>
      </c>
      <c r="D31" s="3" t="s">
        <v>98</v>
      </c>
      <c r="E31" s="2" t="s">
        <v>12</v>
      </c>
      <c r="F31" s="25" t="s">
        <v>165</v>
      </c>
      <c r="G31" s="25" t="s">
        <v>165</v>
      </c>
      <c r="H31" s="18">
        <v>9809250</v>
      </c>
      <c r="I31" s="16">
        <v>7975000</v>
      </c>
      <c r="J31" s="16">
        <v>3588750</v>
      </c>
      <c r="K31" s="29">
        <f>J31/I31</f>
        <v>0.45</v>
      </c>
    </row>
    <row r="32" spans="1:11" ht="22.5" outlineLevel="2">
      <c r="A32" s="9">
        <v>23</v>
      </c>
      <c r="B32" s="3" t="s">
        <v>47</v>
      </c>
      <c r="C32" s="3" t="s">
        <v>48</v>
      </c>
      <c r="D32" s="3" t="s">
        <v>49</v>
      </c>
      <c r="E32" s="2" t="s">
        <v>12</v>
      </c>
      <c r="F32" s="25" t="s">
        <v>165</v>
      </c>
      <c r="G32" s="25" t="s">
        <v>165</v>
      </c>
      <c r="H32" s="18">
        <v>1136520</v>
      </c>
      <c r="I32" s="16">
        <v>924000</v>
      </c>
      <c r="J32" s="16">
        <v>415800</v>
      </c>
      <c r="K32" s="29">
        <f t="shared" si="0"/>
        <v>0.45</v>
      </c>
    </row>
    <row r="33" spans="1:11" ht="33.75" outlineLevel="2">
      <c r="A33" s="17">
        <v>24</v>
      </c>
      <c r="B33" s="3" t="s">
        <v>93</v>
      </c>
      <c r="C33" s="3" t="s">
        <v>94</v>
      </c>
      <c r="D33" s="3" t="s">
        <v>95</v>
      </c>
      <c r="E33" s="2" t="s">
        <v>12</v>
      </c>
      <c r="F33" s="25" t="s">
        <v>165</v>
      </c>
      <c r="G33" s="25" t="s">
        <v>165</v>
      </c>
      <c r="H33" s="18">
        <v>1629565.5</v>
      </c>
      <c r="I33" s="16">
        <v>1324850</v>
      </c>
      <c r="J33" s="16">
        <v>728667.5</v>
      </c>
      <c r="K33" s="29">
        <f t="shared" si="0"/>
        <v>0.55000000000000004</v>
      </c>
    </row>
    <row r="34" spans="1:11" ht="45" outlineLevel="2">
      <c r="A34" s="9">
        <v>25</v>
      </c>
      <c r="B34" s="3" t="s">
        <v>50</v>
      </c>
      <c r="C34" s="3" t="s">
        <v>51</v>
      </c>
      <c r="D34" s="3" t="s">
        <v>52</v>
      </c>
      <c r="E34" s="2" t="s">
        <v>12</v>
      </c>
      <c r="F34" s="25" t="s">
        <v>165</v>
      </c>
      <c r="G34" s="25" t="s">
        <v>165</v>
      </c>
      <c r="H34" s="18">
        <v>5837434</v>
      </c>
      <c r="I34" s="16">
        <v>5837434</v>
      </c>
      <c r="J34" s="16">
        <v>3210588.7</v>
      </c>
      <c r="K34" s="29">
        <f t="shared" si="0"/>
        <v>0.55000000000000004</v>
      </c>
    </row>
    <row r="35" spans="1:11" ht="45" outlineLevel="2">
      <c r="A35" s="17">
        <v>26</v>
      </c>
      <c r="B35" s="3" t="s">
        <v>105</v>
      </c>
      <c r="C35" s="3" t="s">
        <v>106</v>
      </c>
      <c r="D35" s="3" t="s">
        <v>107</v>
      </c>
      <c r="E35" s="2" t="s">
        <v>12</v>
      </c>
      <c r="F35" s="25" t="s">
        <v>165</v>
      </c>
      <c r="G35" s="25" t="s">
        <v>165</v>
      </c>
      <c r="H35" s="18">
        <v>4407700</v>
      </c>
      <c r="I35" s="16">
        <v>3766000</v>
      </c>
      <c r="J35" s="16">
        <v>1694700</v>
      </c>
      <c r="K35" s="29">
        <f>J35/I35</f>
        <v>0.45</v>
      </c>
    </row>
    <row r="36" spans="1:11" ht="33.75" outlineLevel="2">
      <c r="A36" s="9">
        <v>27</v>
      </c>
      <c r="B36" s="3" t="s">
        <v>138</v>
      </c>
      <c r="C36" s="3" t="s">
        <v>139</v>
      </c>
      <c r="D36" s="3" t="s">
        <v>140</v>
      </c>
      <c r="E36" s="2" t="s">
        <v>12</v>
      </c>
      <c r="F36" s="25" t="s">
        <v>165</v>
      </c>
      <c r="G36" s="25" t="s">
        <v>165</v>
      </c>
      <c r="H36" s="18">
        <v>10932240</v>
      </c>
      <c r="I36" s="16">
        <v>8888000</v>
      </c>
      <c r="J36" s="16">
        <v>3999600</v>
      </c>
      <c r="K36" s="29">
        <f>J36/I36</f>
        <v>0.45</v>
      </c>
    </row>
    <row r="37" spans="1:11" ht="45" outlineLevel="2">
      <c r="A37" s="17">
        <v>28</v>
      </c>
      <c r="B37" s="3" t="s">
        <v>153</v>
      </c>
      <c r="C37" s="3" t="s">
        <v>154</v>
      </c>
      <c r="D37" s="3" t="s">
        <v>155</v>
      </c>
      <c r="E37" s="2" t="s">
        <v>12</v>
      </c>
      <c r="F37" s="25" t="s">
        <v>165</v>
      </c>
      <c r="G37" s="25" t="s">
        <v>165</v>
      </c>
      <c r="H37" s="18">
        <v>5311863.24</v>
      </c>
      <c r="I37" s="16">
        <v>4318588</v>
      </c>
      <c r="J37" s="16">
        <v>1727435.2</v>
      </c>
      <c r="K37" s="29">
        <f>J37/I37</f>
        <v>0.39999999999999997</v>
      </c>
    </row>
    <row r="38" spans="1:11" ht="33.75" outlineLevel="2">
      <c r="A38" s="9">
        <v>29</v>
      </c>
      <c r="B38" s="3" t="s">
        <v>120</v>
      </c>
      <c r="C38" s="3" t="s">
        <v>121</v>
      </c>
      <c r="D38" s="3" t="s">
        <v>122</v>
      </c>
      <c r="E38" s="2" t="s">
        <v>12</v>
      </c>
      <c r="F38" s="25" t="s">
        <v>165</v>
      </c>
      <c r="G38" s="25" t="s">
        <v>165</v>
      </c>
      <c r="H38" s="18">
        <v>1399954.73</v>
      </c>
      <c r="I38" s="16">
        <v>1138174.58</v>
      </c>
      <c r="J38" s="16">
        <v>512178.54</v>
      </c>
      <c r="K38" s="29">
        <f>J38/I38</f>
        <v>0.44999998154940341</v>
      </c>
    </row>
    <row r="39" spans="1:11" ht="33.75" outlineLevel="2">
      <c r="A39" s="17">
        <v>30</v>
      </c>
      <c r="B39" s="3" t="s">
        <v>53</v>
      </c>
      <c r="C39" s="3" t="s">
        <v>54</v>
      </c>
      <c r="D39" s="3" t="s">
        <v>55</v>
      </c>
      <c r="E39" s="2" t="s">
        <v>12</v>
      </c>
      <c r="F39" s="25" t="s">
        <v>165</v>
      </c>
      <c r="G39" s="25" t="s">
        <v>165</v>
      </c>
      <c r="H39" s="18">
        <v>2930721</v>
      </c>
      <c r="I39" s="16">
        <v>2382700</v>
      </c>
      <c r="J39" s="16">
        <v>1310485</v>
      </c>
      <c r="K39" s="29">
        <f t="shared" si="0"/>
        <v>0.55000000000000004</v>
      </c>
    </row>
    <row r="40" spans="1:11" ht="22.5" outlineLevel="2">
      <c r="A40" s="9">
        <v>31</v>
      </c>
      <c r="B40" s="3" t="s">
        <v>102</v>
      </c>
      <c r="C40" s="3" t="s">
        <v>103</v>
      </c>
      <c r="D40" s="3" t="s">
        <v>104</v>
      </c>
      <c r="E40" s="2" t="s">
        <v>12</v>
      </c>
      <c r="F40" s="25" t="s">
        <v>165</v>
      </c>
      <c r="G40" s="25" t="s">
        <v>165</v>
      </c>
      <c r="H40" s="18">
        <v>9102000</v>
      </c>
      <c r="I40" s="16">
        <v>7400000</v>
      </c>
      <c r="J40" s="16">
        <v>3700000</v>
      </c>
      <c r="K40" s="29">
        <f>J40/I40</f>
        <v>0.5</v>
      </c>
    </row>
    <row r="41" spans="1:11" ht="78.75" outlineLevel="2">
      <c r="A41" s="17">
        <v>32</v>
      </c>
      <c r="B41" s="3" t="s">
        <v>150</v>
      </c>
      <c r="C41" s="3" t="s">
        <v>151</v>
      </c>
      <c r="D41" s="3" t="s">
        <v>152</v>
      </c>
      <c r="E41" s="2" t="s">
        <v>12</v>
      </c>
      <c r="F41" s="25" t="s">
        <v>165</v>
      </c>
      <c r="G41" s="25" t="s">
        <v>165</v>
      </c>
      <c r="H41" s="18">
        <v>1218755.8400000001</v>
      </c>
      <c r="I41" s="16">
        <v>1165657.24</v>
      </c>
      <c r="J41" s="16">
        <v>641111.46</v>
      </c>
      <c r="K41" s="29">
        <v>0.54999998112600001</v>
      </c>
    </row>
    <row r="42" spans="1:11" ht="33.75" outlineLevel="2">
      <c r="A42" s="9">
        <v>33</v>
      </c>
      <c r="B42" s="3" t="s">
        <v>123</v>
      </c>
      <c r="C42" s="3" t="s">
        <v>124</v>
      </c>
      <c r="D42" s="3" t="s">
        <v>125</v>
      </c>
      <c r="E42" s="2" t="s">
        <v>12</v>
      </c>
      <c r="F42" s="25" t="s">
        <v>165</v>
      </c>
      <c r="G42" s="25" t="s">
        <v>165</v>
      </c>
      <c r="H42" s="18">
        <v>8945421</v>
      </c>
      <c r="I42" s="16">
        <v>7272700</v>
      </c>
      <c r="J42" s="16">
        <v>3999985</v>
      </c>
      <c r="K42" s="29">
        <f>J42/I42</f>
        <v>0.55000000000000004</v>
      </c>
    </row>
    <row r="43" spans="1:11" ht="56.25" outlineLevel="2">
      <c r="A43" s="17">
        <v>34</v>
      </c>
      <c r="B43" s="3" t="s">
        <v>126</v>
      </c>
      <c r="C43" s="3" t="s">
        <v>127</v>
      </c>
      <c r="D43" s="3" t="s">
        <v>128</v>
      </c>
      <c r="E43" s="2" t="s">
        <v>12</v>
      </c>
      <c r="F43" s="25" t="s">
        <v>165</v>
      </c>
      <c r="G43" s="25" t="s">
        <v>165</v>
      </c>
      <c r="H43" s="18">
        <v>1378798.07</v>
      </c>
      <c r="I43" s="16">
        <v>1120974.04</v>
      </c>
      <c r="J43" s="16">
        <v>560487.01</v>
      </c>
      <c r="K43" s="29">
        <f>J43/I43</f>
        <v>0.4999999910791868</v>
      </c>
    </row>
    <row r="44" spans="1:11" ht="33.75" outlineLevel="2">
      <c r="A44" s="9">
        <v>35</v>
      </c>
      <c r="B44" s="3" t="s">
        <v>56</v>
      </c>
      <c r="C44" s="3" t="s">
        <v>57</v>
      </c>
      <c r="D44" s="3" t="s">
        <v>58</v>
      </c>
      <c r="E44" s="2" t="s">
        <v>12</v>
      </c>
      <c r="F44" s="25" t="s">
        <v>165</v>
      </c>
      <c r="G44" s="25" t="s">
        <v>165</v>
      </c>
      <c r="H44" s="18">
        <v>6352879.8900000006</v>
      </c>
      <c r="I44" s="16">
        <v>3869684.45</v>
      </c>
      <c r="J44" s="16">
        <v>2128326.44</v>
      </c>
      <c r="K44" s="29">
        <v>0.54999999806099997</v>
      </c>
    </row>
    <row r="45" spans="1:11" ht="90" outlineLevel="2">
      <c r="A45" s="17">
        <v>36</v>
      </c>
      <c r="B45" s="3" t="s">
        <v>147</v>
      </c>
      <c r="C45" s="3" t="s">
        <v>148</v>
      </c>
      <c r="D45" s="3" t="s">
        <v>149</v>
      </c>
      <c r="E45" s="2" t="s">
        <v>12</v>
      </c>
      <c r="F45" s="25" t="s">
        <v>165</v>
      </c>
      <c r="G45" s="25" t="s">
        <v>165</v>
      </c>
      <c r="H45" s="18">
        <v>1082584.17</v>
      </c>
      <c r="I45" s="16">
        <v>733500</v>
      </c>
      <c r="J45" s="16">
        <v>403425</v>
      </c>
      <c r="K45" s="29">
        <f t="shared" ref="K45:K60" si="2">J45/I45</f>
        <v>0.55000000000000004</v>
      </c>
    </row>
    <row r="46" spans="1:11" ht="45" outlineLevel="2">
      <c r="A46" s="9">
        <v>37</v>
      </c>
      <c r="B46" s="3" t="s">
        <v>114</v>
      </c>
      <c r="C46" s="3" t="s">
        <v>115</v>
      </c>
      <c r="D46" s="3" t="s">
        <v>116</v>
      </c>
      <c r="E46" s="2" t="s">
        <v>12</v>
      </c>
      <c r="F46" s="25" t="s">
        <v>165</v>
      </c>
      <c r="G46" s="25" t="s">
        <v>165</v>
      </c>
      <c r="H46" s="18">
        <v>1285073.25</v>
      </c>
      <c r="I46" s="16">
        <v>1044775</v>
      </c>
      <c r="J46" s="16">
        <v>470148.75</v>
      </c>
      <c r="K46" s="29">
        <f t="shared" si="2"/>
        <v>0.45</v>
      </c>
    </row>
    <row r="47" spans="1:11" ht="33.75" outlineLevel="2">
      <c r="A47" s="17">
        <v>38</v>
      </c>
      <c r="B47" s="3" t="s">
        <v>90</v>
      </c>
      <c r="C47" s="3" t="s">
        <v>91</v>
      </c>
      <c r="D47" s="3" t="s">
        <v>92</v>
      </c>
      <c r="E47" s="2" t="s">
        <v>12</v>
      </c>
      <c r="F47" s="25" t="s">
        <v>165</v>
      </c>
      <c r="G47" s="25" t="s">
        <v>165</v>
      </c>
      <c r="H47" s="18">
        <v>1650045</v>
      </c>
      <c r="I47" s="16">
        <v>1341500</v>
      </c>
      <c r="J47" s="16">
        <v>603675</v>
      </c>
      <c r="K47" s="29">
        <f t="shared" si="2"/>
        <v>0.45</v>
      </c>
    </row>
    <row r="48" spans="1:11" outlineLevel="1">
      <c r="A48" s="35" t="s">
        <v>171</v>
      </c>
      <c r="B48" s="36"/>
      <c r="C48" s="36"/>
      <c r="D48" s="36"/>
      <c r="E48" s="36"/>
      <c r="F48" s="36"/>
      <c r="G48" s="36"/>
      <c r="H48" s="36"/>
      <c r="I48" s="37"/>
      <c r="J48" s="27">
        <f>SUBTOTAL(9,J10:J47)</f>
        <v>66110000.75</v>
      </c>
      <c r="K48" s="14"/>
    </row>
    <row r="49" spans="1:11" ht="67.5" outlineLevel="2">
      <c r="A49" s="17">
        <v>39</v>
      </c>
      <c r="B49" s="19" t="s">
        <v>156</v>
      </c>
      <c r="C49" s="19" t="s">
        <v>157</v>
      </c>
      <c r="D49" s="19" t="s">
        <v>158</v>
      </c>
      <c r="E49" s="2" t="s">
        <v>59</v>
      </c>
      <c r="F49" s="25" t="s">
        <v>165</v>
      </c>
      <c r="G49" s="25" t="s">
        <v>165</v>
      </c>
      <c r="H49" s="18">
        <v>6221770.5</v>
      </c>
      <c r="I49" s="16">
        <v>5058350</v>
      </c>
      <c r="J49" s="16">
        <v>2428008</v>
      </c>
      <c r="K49" s="29">
        <f>J49/I49</f>
        <v>0.48</v>
      </c>
    </row>
    <row r="50" spans="1:11" ht="22.5" outlineLevel="2">
      <c r="A50" s="9">
        <v>40</v>
      </c>
      <c r="B50" s="19" t="s">
        <v>159</v>
      </c>
      <c r="C50" s="19" t="s">
        <v>160</v>
      </c>
      <c r="D50" s="19" t="s">
        <v>161</v>
      </c>
      <c r="E50" s="2" t="s">
        <v>59</v>
      </c>
      <c r="F50" s="25" t="s">
        <v>165</v>
      </c>
      <c r="G50" s="25" t="s">
        <v>165</v>
      </c>
      <c r="H50" s="18">
        <v>608850</v>
      </c>
      <c r="I50" s="16">
        <v>495000</v>
      </c>
      <c r="J50" s="16">
        <v>222750</v>
      </c>
      <c r="K50" s="29">
        <f>J50/I50</f>
        <v>0.45</v>
      </c>
    </row>
    <row r="51" spans="1:11" ht="45" outlineLevel="2">
      <c r="A51" s="17">
        <v>41</v>
      </c>
      <c r="B51" s="19" t="s">
        <v>162</v>
      </c>
      <c r="C51" s="19" t="s">
        <v>163</v>
      </c>
      <c r="D51" s="19" t="s">
        <v>164</v>
      </c>
      <c r="E51" s="2" t="s">
        <v>59</v>
      </c>
      <c r="F51" s="25" t="s">
        <v>165</v>
      </c>
      <c r="G51" s="25" t="s">
        <v>165</v>
      </c>
      <c r="H51" s="18">
        <v>923948</v>
      </c>
      <c r="I51" s="16">
        <v>751177.23</v>
      </c>
      <c r="J51" s="16">
        <v>413147.47</v>
      </c>
      <c r="K51" s="29">
        <v>0.54999999134599997</v>
      </c>
    </row>
    <row r="52" spans="1:11" ht="56.25" outlineLevel="2">
      <c r="A52" s="9">
        <v>42</v>
      </c>
      <c r="B52" s="19" t="s">
        <v>60</v>
      </c>
      <c r="C52" s="19" t="s">
        <v>61</v>
      </c>
      <c r="D52" s="19" t="s">
        <v>62</v>
      </c>
      <c r="E52" s="19" t="s">
        <v>59</v>
      </c>
      <c r="F52" s="25" t="s">
        <v>165</v>
      </c>
      <c r="G52" s="25" t="s">
        <v>165</v>
      </c>
      <c r="H52" s="18">
        <v>2955690</v>
      </c>
      <c r="I52" s="16">
        <v>2403000</v>
      </c>
      <c r="J52" s="16">
        <v>961200</v>
      </c>
      <c r="K52" s="29">
        <f t="shared" si="2"/>
        <v>0.4</v>
      </c>
    </row>
    <row r="53" spans="1:11" ht="45" outlineLevel="2">
      <c r="A53" s="17">
        <v>43</v>
      </c>
      <c r="B53" s="19" t="s">
        <v>63</v>
      </c>
      <c r="C53" s="19" t="s">
        <v>64</v>
      </c>
      <c r="D53" s="19" t="s">
        <v>65</v>
      </c>
      <c r="E53" s="19" t="s">
        <v>59</v>
      </c>
      <c r="F53" s="25" t="s">
        <v>165</v>
      </c>
      <c r="G53" s="25" t="s">
        <v>165</v>
      </c>
      <c r="H53" s="18">
        <v>1321551.3599999999</v>
      </c>
      <c r="I53" s="16">
        <v>1074432</v>
      </c>
      <c r="J53" s="16">
        <v>429772.79999999999</v>
      </c>
      <c r="K53" s="29">
        <f t="shared" si="2"/>
        <v>0.39999999999999997</v>
      </c>
    </row>
    <row r="54" spans="1:11" ht="67.5" outlineLevel="2">
      <c r="A54" s="9">
        <v>44</v>
      </c>
      <c r="B54" s="19" t="s">
        <v>66</v>
      </c>
      <c r="C54" s="19" t="s">
        <v>67</v>
      </c>
      <c r="D54" s="19" t="s">
        <v>68</v>
      </c>
      <c r="E54" s="19" t="s">
        <v>59</v>
      </c>
      <c r="F54" s="25" t="s">
        <v>165</v>
      </c>
      <c r="G54" s="25" t="s">
        <v>165</v>
      </c>
      <c r="H54" s="18">
        <v>2943946.1</v>
      </c>
      <c r="I54" s="16">
        <v>2393452</v>
      </c>
      <c r="J54" s="16">
        <v>1316398.6000000001</v>
      </c>
      <c r="K54" s="29">
        <f t="shared" si="2"/>
        <v>0.55000000000000004</v>
      </c>
    </row>
    <row r="55" spans="1:11" ht="33.75" outlineLevel="2">
      <c r="A55" s="17">
        <v>45</v>
      </c>
      <c r="B55" s="3" t="s">
        <v>69</v>
      </c>
      <c r="C55" s="3" t="s">
        <v>70</v>
      </c>
      <c r="D55" s="3" t="s">
        <v>71</v>
      </c>
      <c r="E55" s="19" t="s">
        <v>59</v>
      </c>
      <c r="F55" s="25" t="s">
        <v>165</v>
      </c>
      <c r="G55" s="25" t="s">
        <v>165</v>
      </c>
      <c r="H55" s="18">
        <v>3726900</v>
      </c>
      <c r="I55" s="16">
        <v>3030000</v>
      </c>
      <c r="J55" s="16">
        <v>1363500</v>
      </c>
      <c r="K55" s="29">
        <f t="shared" si="2"/>
        <v>0.45</v>
      </c>
    </row>
    <row r="56" spans="1:11" ht="45" outlineLevel="2">
      <c r="A56" s="9">
        <v>46</v>
      </c>
      <c r="B56" s="3" t="s">
        <v>72</v>
      </c>
      <c r="C56" s="3" t="s">
        <v>73</v>
      </c>
      <c r="D56" s="3" t="s">
        <v>74</v>
      </c>
      <c r="E56" s="2" t="s">
        <v>59</v>
      </c>
      <c r="F56" s="25" t="s">
        <v>165</v>
      </c>
      <c r="G56" s="25" t="s">
        <v>165</v>
      </c>
      <c r="H56" s="18">
        <v>8939025</v>
      </c>
      <c r="I56" s="16">
        <v>7267500</v>
      </c>
      <c r="J56" s="16">
        <v>3997125</v>
      </c>
      <c r="K56" s="29">
        <f t="shared" si="2"/>
        <v>0.55000000000000004</v>
      </c>
    </row>
    <row r="57" spans="1:11" ht="45" outlineLevel="2">
      <c r="A57" s="17">
        <v>47</v>
      </c>
      <c r="B57" s="3" t="s">
        <v>75</v>
      </c>
      <c r="C57" s="3" t="s">
        <v>76</v>
      </c>
      <c r="D57" s="3" t="s">
        <v>77</v>
      </c>
      <c r="E57" s="2" t="s">
        <v>59</v>
      </c>
      <c r="F57" s="25" t="s">
        <v>165</v>
      </c>
      <c r="G57" s="25" t="s">
        <v>165</v>
      </c>
      <c r="H57" s="18">
        <v>516600</v>
      </c>
      <c r="I57" s="16">
        <v>420000</v>
      </c>
      <c r="J57" s="16">
        <v>231000</v>
      </c>
      <c r="K57" s="29">
        <f t="shared" si="2"/>
        <v>0.55000000000000004</v>
      </c>
    </row>
    <row r="58" spans="1:11" ht="33.75" outlineLevel="2">
      <c r="A58" s="9">
        <v>48</v>
      </c>
      <c r="B58" s="3" t="s">
        <v>78</v>
      </c>
      <c r="C58" s="3" t="s">
        <v>79</v>
      </c>
      <c r="D58" s="3" t="s">
        <v>80</v>
      </c>
      <c r="E58" s="2" t="s">
        <v>59</v>
      </c>
      <c r="F58" s="25" t="s">
        <v>165</v>
      </c>
      <c r="G58" s="25" t="s">
        <v>165</v>
      </c>
      <c r="H58" s="18">
        <v>4895400</v>
      </c>
      <c r="I58" s="16">
        <v>3980000</v>
      </c>
      <c r="J58" s="16">
        <v>2189000</v>
      </c>
      <c r="K58" s="29">
        <f t="shared" si="2"/>
        <v>0.55000000000000004</v>
      </c>
    </row>
    <row r="59" spans="1:11" ht="33.75" outlineLevel="2">
      <c r="A59" s="17">
        <v>49</v>
      </c>
      <c r="B59" s="3" t="s">
        <v>81</v>
      </c>
      <c r="C59" s="3" t="s">
        <v>82</v>
      </c>
      <c r="D59" s="3" t="s">
        <v>83</v>
      </c>
      <c r="E59" s="2" t="s">
        <v>59</v>
      </c>
      <c r="F59" s="25" t="s">
        <v>165</v>
      </c>
      <c r="G59" s="25" t="s">
        <v>165</v>
      </c>
      <c r="H59" s="18">
        <v>734187</v>
      </c>
      <c r="I59" s="16">
        <v>596900</v>
      </c>
      <c r="J59" s="16">
        <v>298450</v>
      </c>
      <c r="K59" s="29">
        <f t="shared" si="2"/>
        <v>0.5</v>
      </c>
    </row>
    <row r="60" spans="1:11" ht="45" outlineLevel="2">
      <c r="A60" s="9">
        <v>50</v>
      </c>
      <c r="B60" s="3" t="s">
        <v>86</v>
      </c>
      <c r="C60" s="3" t="s">
        <v>85</v>
      </c>
      <c r="D60" s="3" t="s">
        <v>84</v>
      </c>
      <c r="E60" s="2" t="s">
        <v>59</v>
      </c>
      <c r="F60" s="25" t="s">
        <v>165</v>
      </c>
      <c r="G60" s="25" t="s">
        <v>165</v>
      </c>
      <c r="H60" s="18">
        <v>1833416.58</v>
      </c>
      <c r="I60" s="16">
        <v>1490582.58</v>
      </c>
      <c r="J60" s="16">
        <v>745291.29</v>
      </c>
      <c r="K60" s="29">
        <f t="shared" si="2"/>
        <v>0.5</v>
      </c>
    </row>
    <row r="61" spans="1:11" outlineLevel="1">
      <c r="A61" s="35" t="s">
        <v>171</v>
      </c>
      <c r="B61" s="36"/>
      <c r="C61" s="36"/>
      <c r="D61" s="36"/>
      <c r="E61" s="36"/>
      <c r="F61" s="36"/>
      <c r="G61" s="36"/>
      <c r="H61" s="36"/>
      <c r="I61" s="37"/>
      <c r="J61" s="27">
        <f>SUBTOTAL(9,J49:J60)</f>
        <v>14595643.16</v>
      </c>
      <c r="K61" s="14"/>
    </row>
    <row r="62" spans="1:11" ht="78.75" outlineLevel="2">
      <c r="A62" s="17">
        <v>51</v>
      </c>
      <c r="B62" s="3" t="s">
        <v>167</v>
      </c>
      <c r="C62" s="3" t="s">
        <v>168</v>
      </c>
      <c r="D62" s="3" t="s">
        <v>169</v>
      </c>
      <c r="E62" s="2" t="s">
        <v>170</v>
      </c>
      <c r="F62" s="26">
        <v>37.5</v>
      </c>
      <c r="G62" s="8">
        <f>F62/99*100%</f>
        <v>0.37878787878787878</v>
      </c>
      <c r="H62" s="18">
        <v>3088582.3200000003</v>
      </c>
      <c r="I62" s="16">
        <v>2511042.54</v>
      </c>
      <c r="J62" s="16">
        <v>1381073.38</v>
      </c>
      <c r="K62" s="29">
        <v>0.54999999322899995</v>
      </c>
    </row>
    <row r="63" spans="1:11" ht="30" customHeight="1">
      <c r="A63" s="33" t="s">
        <v>172</v>
      </c>
      <c r="B63" s="34"/>
      <c r="C63" s="34"/>
      <c r="D63" s="34"/>
      <c r="E63" s="34"/>
      <c r="F63" s="34"/>
      <c r="G63" s="34"/>
      <c r="H63" s="28">
        <f>SUM(H62,H49:H60,H10:H47)</f>
        <v>209871780.57999995</v>
      </c>
      <c r="I63" s="28">
        <f>SUM(I62,I49:I60,I10:I47)</f>
        <v>172096321.24000001</v>
      </c>
      <c r="J63" s="28">
        <f>SUM(J62,J61,J48)</f>
        <v>82086717.289999992</v>
      </c>
      <c r="K63" s="22"/>
    </row>
    <row r="64" spans="1:11" ht="12.75" customHeight="1">
      <c r="A64" s="24"/>
      <c r="B64" s="20"/>
      <c r="C64" s="21"/>
      <c r="D64" s="22"/>
      <c r="E64" s="22"/>
      <c r="F64" s="23"/>
      <c r="G64" s="23"/>
      <c r="H64" s="21"/>
      <c r="I64" s="22"/>
      <c r="J64" s="22"/>
      <c r="K64" s="22"/>
    </row>
    <row r="65" spans="1:11" ht="12.75" customHeight="1">
      <c r="A65" s="24"/>
      <c r="B65" s="20"/>
      <c r="C65" s="21"/>
      <c r="D65" s="22"/>
      <c r="E65" s="22"/>
      <c r="F65" s="23"/>
      <c r="G65" s="23"/>
      <c r="H65" s="21"/>
      <c r="I65" s="22"/>
      <c r="J65" s="22"/>
      <c r="K65" s="22"/>
    </row>
    <row r="66" spans="1:11" ht="12.75" customHeight="1">
      <c r="A66" s="24"/>
      <c r="B66" s="20"/>
      <c r="C66" s="21"/>
      <c r="D66" s="22"/>
      <c r="E66" s="22"/>
      <c r="F66" s="23"/>
      <c r="G66" s="23"/>
      <c r="H66" s="21"/>
      <c r="I66" s="22"/>
      <c r="J66" s="22"/>
      <c r="K66" s="22"/>
    </row>
    <row r="67" spans="1:11" ht="12.75" customHeight="1">
      <c r="A67" s="24"/>
      <c r="B67" s="20"/>
      <c r="C67" s="21"/>
      <c r="D67" s="22"/>
      <c r="E67" s="22"/>
      <c r="F67" s="23"/>
      <c r="G67" s="23"/>
      <c r="H67" s="21"/>
      <c r="I67" s="22"/>
      <c r="J67" s="22"/>
      <c r="K67" s="22"/>
    </row>
    <row r="68" spans="1:11" ht="12.75" customHeight="1">
      <c r="A68" s="24"/>
      <c r="B68" s="20"/>
      <c r="C68" s="21"/>
      <c r="D68" s="22"/>
      <c r="E68" s="22"/>
      <c r="F68" s="23"/>
      <c r="G68" s="23"/>
      <c r="H68" s="21"/>
      <c r="I68" s="22"/>
      <c r="J68" s="22"/>
      <c r="K68" s="22"/>
    </row>
    <row r="69" spans="1:11" ht="12.75" customHeight="1">
      <c r="A69" s="24"/>
      <c r="B69" s="20"/>
      <c r="C69" s="21"/>
      <c r="D69" s="22"/>
      <c r="E69" s="22"/>
      <c r="F69" s="23"/>
      <c r="G69" s="23"/>
      <c r="H69" s="21"/>
      <c r="I69" s="22"/>
      <c r="J69" s="22"/>
      <c r="K69" s="22"/>
    </row>
    <row r="70" spans="1:11" ht="12.75" customHeight="1">
      <c r="A70" s="24"/>
      <c r="B70" s="20"/>
      <c r="C70" s="21"/>
      <c r="D70" s="22"/>
      <c r="E70" s="22"/>
      <c r="F70" s="23"/>
      <c r="G70" s="23"/>
      <c r="H70" s="21"/>
      <c r="I70" s="22"/>
      <c r="J70" s="22"/>
      <c r="K70" s="22"/>
    </row>
    <row r="71" spans="1:11" ht="12.75" customHeight="1">
      <c r="A71" s="24"/>
      <c r="B71" s="20"/>
      <c r="C71" s="21"/>
      <c r="D71" s="22"/>
      <c r="E71" s="22"/>
      <c r="F71" s="23"/>
      <c r="G71" s="23"/>
      <c r="H71" s="21"/>
      <c r="I71" s="22"/>
      <c r="J71" s="22"/>
      <c r="K71" s="22"/>
    </row>
    <row r="72" spans="1:11" ht="12.75" customHeight="1">
      <c r="A72" s="24"/>
      <c r="B72" s="20"/>
      <c r="C72" s="21"/>
      <c r="D72" s="22"/>
      <c r="E72" s="22"/>
      <c r="F72" s="23"/>
      <c r="G72" s="23"/>
      <c r="H72" s="21"/>
      <c r="I72" s="22"/>
      <c r="J72" s="22"/>
      <c r="K72" s="22"/>
    </row>
    <row r="73" spans="1:11" ht="12.75" customHeight="1">
      <c r="A73" s="24"/>
      <c r="B73" s="20"/>
      <c r="C73" s="21"/>
      <c r="D73" s="22"/>
      <c r="E73" s="22"/>
      <c r="F73" s="23"/>
      <c r="G73" s="23"/>
      <c r="H73" s="21"/>
      <c r="I73" s="22"/>
      <c r="J73" s="22"/>
      <c r="K73" s="22"/>
    </row>
    <row r="74" spans="1:11" ht="12.75" customHeight="1">
      <c r="A74" s="24"/>
      <c r="B74" s="20"/>
      <c r="C74" s="21"/>
      <c r="D74" s="22"/>
      <c r="E74" s="22"/>
      <c r="F74" s="23"/>
      <c r="G74" s="23"/>
      <c r="H74" s="21"/>
      <c r="I74" s="22"/>
      <c r="J74" s="22"/>
      <c r="K74" s="22"/>
    </row>
    <row r="75" spans="1:11" ht="12.75" customHeight="1">
      <c r="A75" s="24"/>
      <c r="B75" s="20"/>
      <c r="C75" s="21"/>
      <c r="D75" s="22"/>
      <c r="E75" s="22"/>
      <c r="F75" s="23"/>
      <c r="G75" s="23"/>
      <c r="H75" s="21"/>
      <c r="I75" s="22"/>
      <c r="J75" s="22"/>
      <c r="K75" s="22"/>
    </row>
    <row r="76" spans="1:11" ht="12.75" customHeight="1">
      <c r="A76" s="24"/>
      <c r="B76" s="20"/>
      <c r="C76" s="21"/>
      <c r="D76" s="22"/>
      <c r="E76" s="22"/>
      <c r="F76" s="23"/>
      <c r="G76" s="23"/>
      <c r="H76" s="21"/>
      <c r="I76" s="22"/>
      <c r="J76" s="22"/>
      <c r="K76" s="22"/>
    </row>
    <row r="77" spans="1:11" ht="12.75" customHeight="1">
      <c r="A77" s="24"/>
      <c r="B77" s="20"/>
      <c r="C77" s="21"/>
      <c r="D77" s="22"/>
      <c r="E77" s="22"/>
      <c r="F77" s="23"/>
      <c r="G77" s="23"/>
      <c r="H77" s="21"/>
      <c r="I77" s="22"/>
      <c r="J77" s="22"/>
      <c r="K77" s="22"/>
    </row>
    <row r="78" spans="1:11" ht="12.75" customHeight="1">
      <c r="A78" s="24"/>
      <c r="B78" s="20"/>
      <c r="C78" s="21"/>
      <c r="D78" s="22"/>
      <c r="E78" s="22"/>
      <c r="F78" s="23"/>
      <c r="G78" s="23"/>
      <c r="H78" s="21"/>
      <c r="I78" s="22"/>
      <c r="J78" s="22"/>
      <c r="K78" s="22"/>
    </row>
    <row r="79" spans="1:11" ht="12.75" customHeight="1">
      <c r="A79" s="24"/>
      <c r="B79" s="20"/>
      <c r="C79" s="21"/>
      <c r="D79" s="22"/>
      <c r="E79" s="22"/>
      <c r="F79" s="23"/>
      <c r="G79" s="23"/>
      <c r="H79" s="21"/>
      <c r="I79" s="22"/>
      <c r="J79" s="22"/>
      <c r="K79" s="22"/>
    </row>
    <row r="80" spans="1:11" ht="12.75" customHeight="1">
      <c r="A80" s="24"/>
      <c r="B80" s="20"/>
      <c r="C80" s="21"/>
      <c r="D80" s="22"/>
      <c r="E80" s="22"/>
      <c r="F80" s="23"/>
      <c r="G80" s="23"/>
      <c r="H80" s="21"/>
      <c r="I80" s="22"/>
      <c r="J80" s="22"/>
      <c r="K80" s="22"/>
    </row>
    <row r="81" spans="1:11" ht="12.75" customHeight="1">
      <c r="A81" s="24"/>
      <c r="B81" s="20"/>
      <c r="C81" s="21"/>
      <c r="D81" s="22"/>
      <c r="E81" s="22"/>
      <c r="F81" s="23"/>
      <c r="G81" s="23"/>
      <c r="H81" s="21"/>
      <c r="I81" s="22"/>
      <c r="J81" s="22"/>
      <c r="K81" s="22"/>
    </row>
    <row r="82" spans="1:11" ht="12.75" customHeight="1">
      <c r="A82" s="24"/>
      <c r="B82" s="20"/>
      <c r="C82" s="21"/>
      <c r="D82" s="22"/>
      <c r="E82" s="22"/>
      <c r="F82" s="23"/>
      <c r="G82" s="23"/>
      <c r="H82" s="21"/>
      <c r="I82" s="22"/>
      <c r="J82" s="22"/>
      <c r="K82" s="22"/>
    </row>
    <row r="83" spans="1:11" ht="12.75" customHeight="1">
      <c r="A83" s="24"/>
      <c r="B83" s="20"/>
      <c r="C83" s="21"/>
      <c r="D83" s="22"/>
      <c r="E83" s="22"/>
      <c r="F83" s="23"/>
      <c r="G83" s="23"/>
      <c r="H83" s="21"/>
      <c r="I83" s="22"/>
      <c r="J83" s="22"/>
      <c r="K83" s="22"/>
    </row>
    <row r="84" spans="1:11" ht="12.75" customHeight="1">
      <c r="A84" s="24"/>
      <c r="B84" s="20"/>
      <c r="C84" s="21"/>
      <c r="D84" s="22"/>
      <c r="E84" s="22"/>
      <c r="F84" s="23"/>
      <c r="G84" s="23"/>
      <c r="H84" s="21"/>
      <c r="I84" s="22"/>
      <c r="J84" s="22"/>
      <c r="K84" s="22"/>
    </row>
    <row r="85" spans="1:11" ht="12.75" customHeight="1">
      <c r="A85" s="24"/>
      <c r="B85" s="20"/>
      <c r="C85" s="21"/>
      <c r="D85" s="22"/>
      <c r="E85" s="22"/>
      <c r="F85" s="23"/>
      <c r="G85" s="23"/>
      <c r="H85" s="21"/>
      <c r="I85" s="22"/>
      <c r="J85" s="22"/>
      <c r="K85" s="22"/>
    </row>
    <row r="86" spans="1:11" ht="12.75" customHeight="1">
      <c r="A86" s="24"/>
      <c r="B86" s="20"/>
      <c r="C86" s="21"/>
      <c r="D86" s="22"/>
      <c r="E86" s="22"/>
      <c r="F86" s="23"/>
      <c r="G86" s="23"/>
      <c r="H86" s="21"/>
      <c r="I86" s="22"/>
      <c r="J86" s="22"/>
      <c r="K86" s="22"/>
    </row>
    <row r="87" spans="1:11" ht="12.75" customHeight="1">
      <c r="A87" s="24"/>
      <c r="B87" s="20"/>
      <c r="C87" s="21"/>
      <c r="D87" s="22"/>
      <c r="E87" s="22"/>
      <c r="F87" s="23"/>
      <c r="G87" s="23"/>
      <c r="H87" s="21"/>
      <c r="I87" s="22"/>
      <c r="J87" s="22"/>
      <c r="K87" s="22"/>
    </row>
    <row r="88" spans="1:11" ht="12.75" customHeight="1">
      <c r="A88" s="24"/>
      <c r="B88" s="20"/>
      <c r="C88" s="21"/>
      <c r="D88" s="22"/>
      <c r="E88" s="22"/>
      <c r="F88" s="23"/>
      <c r="G88" s="23"/>
      <c r="H88" s="21"/>
      <c r="I88" s="22"/>
      <c r="J88" s="22"/>
      <c r="K88" s="22"/>
    </row>
    <row r="89" spans="1:11" ht="12.75" customHeight="1">
      <c r="A89" s="24"/>
      <c r="B89" s="20"/>
      <c r="C89" s="21"/>
      <c r="D89" s="22"/>
      <c r="E89" s="22"/>
      <c r="F89" s="23"/>
      <c r="G89" s="23"/>
      <c r="H89" s="21"/>
      <c r="I89" s="22"/>
      <c r="J89" s="22"/>
      <c r="K89" s="22"/>
    </row>
    <row r="90" spans="1:11" ht="12.75" customHeight="1">
      <c r="A90" s="24"/>
      <c r="B90" s="20"/>
      <c r="C90" s="21"/>
      <c r="D90" s="22"/>
      <c r="E90" s="22"/>
      <c r="F90" s="23"/>
      <c r="G90" s="23"/>
      <c r="H90" s="21"/>
      <c r="I90" s="22"/>
      <c r="J90" s="22"/>
      <c r="K90" s="22"/>
    </row>
    <row r="91" spans="1:11">
      <c r="A91" s="24"/>
      <c r="B91" s="20"/>
      <c r="C91" s="21"/>
      <c r="D91" s="22"/>
      <c r="E91" s="22"/>
      <c r="F91" s="23"/>
      <c r="G91" s="23"/>
      <c r="H91" s="21"/>
      <c r="I91" s="22"/>
      <c r="J91" s="22"/>
      <c r="K91" s="22"/>
    </row>
    <row r="92" spans="1:11">
      <c r="A92" s="24"/>
      <c r="B92" s="20"/>
      <c r="C92" s="21"/>
      <c r="D92" s="22"/>
      <c r="E92" s="22"/>
      <c r="F92" s="23"/>
      <c r="G92" s="23"/>
      <c r="H92" s="21"/>
      <c r="I92" s="22"/>
      <c r="J92" s="22"/>
      <c r="K92" s="22"/>
    </row>
    <row r="93" spans="1:11">
      <c r="A93" s="6"/>
      <c r="B93" s="6"/>
      <c r="C93" s="5"/>
      <c r="D93" s="1"/>
      <c r="E93" s="1"/>
    </row>
    <row r="94" spans="1:11">
      <c r="A94" s="6"/>
      <c r="B94" s="6"/>
      <c r="C94" s="5"/>
      <c r="D94" s="1"/>
      <c r="E94" s="1"/>
    </row>
    <row r="95" spans="1:11">
      <c r="A95" s="6"/>
      <c r="B95" s="6"/>
      <c r="C95" s="5"/>
      <c r="D95" s="1"/>
      <c r="E95" s="1"/>
    </row>
    <row r="96" spans="1:11">
      <c r="A96" s="6"/>
      <c r="B96" s="6"/>
      <c r="C96" s="5"/>
      <c r="D96" s="1"/>
      <c r="E96" s="1"/>
    </row>
    <row r="97" spans="1:5">
      <c r="A97" s="6"/>
      <c r="B97" s="6"/>
      <c r="C97" s="5"/>
      <c r="D97" s="1"/>
      <c r="E97" s="1"/>
    </row>
    <row r="98" spans="1:5">
      <c r="A98" s="6"/>
      <c r="B98" s="6"/>
      <c r="C98" s="5"/>
      <c r="D98" s="1"/>
      <c r="E98" s="1"/>
    </row>
    <row r="99" spans="1:5">
      <c r="A99" s="6"/>
      <c r="B99" s="6"/>
      <c r="C99" s="5"/>
      <c r="D99" s="1"/>
      <c r="E99" s="1"/>
    </row>
    <row r="100" spans="1:5">
      <c r="A100" s="6"/>
      <c r="B100" s="6"/>
      <c r="C100" s="5"/>
      <c r="D100" s="1"/>
      <c r="E100" s="1"/>
    </row>
    <row r="101" spans="1:5">
      <c r="A101" s="6"/>
      <c r="B101" s="6"/>
      <c r="C101" s="5"/>
      <c r="D101" s="1"/>
      <c r="E101" s="1"/>
    </row>
    <row r="102" spans="1:5">
      <c r="A102" s="6"/>
      <c r="B102" s="6"/>
      <c r="C102" s="5"/>
      <c r="D102" s="1"/>
      <c r="E102" s="1"/>
    </row>
    <row r="103" spans="1:5">
      <c r="A103" s="6"/>
      <c r="B103" s="6"/>
      <c r="C103" s="5"/>
      <c r="D103" s="1"/>
      <c r="E103" s="1"/>
    </row>
    <row r="104" spans="1:5">
      <c r="A104" s="6"/>
      <c r="B104" s="6"/>
      <c r="C104" s="5"/>
      <c r="D104" s="1"/>
      <c r="E104" s="1"/>
    </row>
    <row r="105" spans="1:5">
      <c r="A105" s="6"/>
      <c r="B105" s="6"/>
      <c r="C105" s="5"/>
      <c r="D105" s="1"/>
      <c r="E105" s="1"/>
    </row>
    <row r="106" spans="1:5">
      <c r="A106" s="6"/>
      <c r="B106" s="6"/>
      <c r="C106" s="5"/>
      <c r="D106" s="1"/>
      <c r="E106" s="1"/>
    </row>
    <row r="107" spans="1:5">
      <c r="A107" s="6"/>
      <c r="B107" s="6"/>
      <c r="C107" s="5"/>
      <c r="D107" s="1"/>
      <c r="E107" s="1"/>
    </row>
    <row r="108" spans="1:5">
      <c r="A108" s="6"/>
      <c r="B108" s="6"/>
      <c r="C108" s="5"/>
      <c r="D108" s="1"/>
      <c r="E108" s="1"/>
    </row>
    <row r="109" spans="1:5">
      <c r="A109" s="6"/>
      <c r="B109" s="6"/>
      <c r="C109" s="5"/>
      <c r="D109" s="1"/>
      <c r="E109" s="1"/>
    </row>
    <row r="110" spans="1:5">
      <c r="A110" s="6"/>
      <c r="B110" s="6"/>
      <c r="C110" s="5"/>
      <c r="D110" s="1"/>
      <c r="E110" s="1"/>
    </row>
    <row r="111" spans="1:5">
      <c r="A111" s="6"/>
      <c r="B111" s="6"/>
      <c r="C111" s="5"/>
      <c r="D111" s="1"/>
      <c r="E111" s="1"/>
    </row>
    <row r="112" spans="1:5">
      <c r="A112" s="6"/>
      <c r="B112" s="6"/>
      <c r="C112" s="5"/>
      <c r="D112" s="1"/>
      <c r="E112" s="1"/>
    </row>
    <row r="113" spans="1:5">
      <c r="A113" s="6"/>
      <c r="B113" s="6"/>
      <c r="C113" s="5"/>
      <c r="D113" s="1"/>
      <c r="E113" s="1"/>
    </row>
    <row r="114" spans="1:5">
      <c r="A114" s="6"/>
      <c r="B114" s="6"/>
      <c r="C114" s="5"/>
      <c r="D114" s="1"/>
      <c r="E114" s="1"/>
    </row>
    <row r="115" spans="1:5">
      <c r="A115" s="6"/>
      <c r="B115" s="6"/>
      <c r="C115" s="5"/>
      <c r="D115" s="1"/>
      <c r="E115" s="1"/>
    </row>
    <row r="116" spans="1:5">
      <c r="A116" s="6"/>
      <c r="B116" s="6"/>
      <c r="C116" s="5"/>
      <c r="D116" s="1"/>
      <c r="E116" s="1"/>
    </row>
    <row r="117" spans="1:5">
      <c r="A117" s="6"/>
      <c r="B117" s="6"/>
      <c r="C117" s="5"/>
      <c r="D117" s="1"/>
      <c r="E117" s="1"/>
    </row>
    <row r="118" spans="1:5">
      <c r="A118" s="6"/>
      <c r="B118" s="6"/>
      <c r="C118" s="5"/>
      <c r="D118" s="1"/>
      <c r="E118" s="1"/>
    </row>
    <row r="119" spans="1:5">
      <c r="A119" s="6"/>
      <c r="B119" s="6"/>
      <c r="C119" s="5"/>
      <c r="D119" s="1"/>
      <c r="E119" s="1"/>
    </row>
    <row r="120" spans="1:5">
      <c r="A120" s="6"/>
      <c r="B120" s="6"/>
      <c r="C120" s="5"/>
      <c r="D120" s="1"/>
      <c r="E120" s="1"/>
    </row>
    <row r="121" spans="1:5">
      <c r="A121" s="6"/>
      <c r="B121" s="6"/>
      <c r="C121" s="5"/>
      <c r="D121" s="1"/>
      <c r="E121" s="1"/>
    </row>
    <row r="122" spans="1:5">
      <c r="A122" s="6"/>
      <c r="B122" s="6"/>
      <c r="C122" s="5"/>
      <c r="D122" s="1"/>
      <c r="E122" s="1"/>
    </row>
    <row r="123" spans="1:5">
      <c r="A123" s="6"/>
      <c r="B123" s="6"/>
      <c r="C123" s="5"/>
      <c r="D123" s="1"/>
      <c r="E123" s="1"/>
    </row>
    <row r="124" spans="1:5">
      <c r="A124" s="6"/>
      <c r="B124" s="6"/>
      <c r="C124" s="5"/>
      <c r="D124" s="1"/>
      <c r="E124" s="1"/>
    </row>
    <row r="125" spans="1:5">
      <c r="A125" s="6"/>
      <c r="B125" s="6"/>
      <c r="C125" s="5"/>
      <c r="D125" s="1"/>
      <c r="E125" s="1"/>
    </row>
    <row r="126" spans="1:5">
      <c r="A126" s="6"/>
      <c r="B126" s="6"/>
      <c r="C126" s="5"/>
      <c r="D126" s="1"/>
      <c r="E126" s="1"/>
    </row>
    <row r="127" spans="1:5">
      <c r="A127" s="6"/>
      <c r="B127" s="6"/>
      <c r="C127" s="5"/>
      <c r="D127" s="1"/>
      <c r="E127" s="1"/>
    </row>
    <row r="128" spans="1:5">
      <c r="A128" s="6"/>
      <c r="B128" s="6"/>
      <c r="C128" s="5"/>
      <c r="D128" s="1"/>
      <c r="E128" s="1"/>
    </row>
    <row r="129" spans="1:5">
      <c r="A129" s="6"/>
      <c r="B129" s="6"/>
      <c r="C129" s="5"/>
      <c r="D129" s="1"/>
      <c r="E129" s="1"/>
    </row>
    <row r="130" spans="1:5">
      <c r="A130" s="6"/>
      <c r="B130" s="6"/>
      <c r="C130" s="5"/>
      <c r="D130" s="1"/>
      <c r="E130" s="1"/>
    </row>
    <row r="131" spans="1:5">
      <c r="A131" s="6"/>
      <c r="B131" s="6"/>
      <c r="C131" s="5"/>
      <c r="D131" s="1"/>
      <c r="E131" s="1"/>
    </row>
    <row r="132" spans="1:5">
      <c r="A132" s="6"/>
      <c r="B132" s="6"/>
      <c r="C132" s="5"/>
      <c r="D132" s="1"/>
      <c r="E132" s="1"/>
    </row>
    <row r="133" spans="1:5">
      <c r="A133" s="6"/>
      <c r="B133" s="6"/>
      <c r="C133" s="5"/>
      <c r="D133" s="1"/>
      <c r="E133" s="1"/>
    </row>
    <row r="134" spans="1:5">
      <c r="A134" s="6"/>
      <c r="B134" s="6"/>
      <c r="C134" s="5"/>
      <c r="D134" s="1"/>
      <c r="E134" s="1"/>
    </row>
    <row r="135" spans="1:5">
      <c r="A135" s="6"/>
      <c r="B135" s="6"/>
      <c r="C135" s="5"/>
      <c r="D135" s="1"/>
      <c r="E135" s="1"/>
    </row>
    <row r="136" spans="1:5">
      <c r="A136" s="6"/>
      <c r="B136" s="6"/>
      <c r="C136" s="5"/>
      <c r="D136" s="1"/>
      <c r="E136" s="1"/>
    </row>
    <row r="137" spans="1:5">
      <c r="A137" s="6"/>
      <c r="B137" s="6"/>
      <c r="C137" s="5"/>
      <c r="D137" s="1"/>
      <c r="E137" s="1"/>
    </row>
    <row r="138" spans="1:5">
      <c r="A138" s="6"/>
      <c r="B138" s="6"/>
      <c r="C138" s="5"/>
      <c r="D138" s="1"/>
      <c r="E138" s="1"/>
    </row>
    <row r="139" spans="1:5">
      <c r="A139" s="6"/>
      <c r="B139" s="6"/>
      <c r="C139" s="5"/>
      <c r="D139" s="1"/>
      <c r="E139" s="1"/>
    </row>
    <row r="140" spans="1:5">
      <c r="A140" s="6"/>
      <c r="B140" s="6"/>
      <c r="C140" s="5"/>
      <c r="D140" s="1"/>
      <c r="E140" s="1"/>
    </row>
    <row r="141" spans="1:5">
      <c r="A141" s="6"/>
      <c r="B141" s="6"/>
      <c r="C141" s="5"/>
      <c r="D141" s="1"/>
      <c r="E141" s="1"/>
    </row>
    <row r="142" spans="1:5">
      <c r="A142" s="6"/>
      <c r="B142" s="6"/>
      <c r="C142" s="5"/>
      <c r="D142" s="1"/>
      <c r="E142" s="1"/>
    </row>
    <row r="143" spans="1:5">
      <c r="A143" s="6"/>
      <c r="B143" s="6"/>
      <c r="C143" s="5"/>
      <c r="D143" s="1"/>
      <c r="E143" s="1"/>
    </row>
    <row r="144" spans="1:5">
      <c r="A144" s="6"/>
      <c r="B144" s="6"/>
      <c r="C144" s="5"/>
      <c r="D144" s="1"/>
      <c r="E144" s="1"/>
    </row>
    <row r="145" spans="1:5">
      <c r="A145" s="6"/>
      <c r="B145" s="6"/>
      <c r="C145" s="5"/>
      <c r="D145" s="1"/>
      <c r="E145" s="1"/>
    </row>
    <row r="146" spans="1:5">
      <c r="A146" s="6"/>
      <c r="B146" s="6"/>
      <c r="C146" s="5"/>
      <c r="D146" s="1"/>
      <c r="E146" s="1"/>
    </row>
    <row r="147" spans="1:5">
      <c r="A147" s="6"/>
      <c r="B147" s="6"/>
      <c r="C147" s="5"/>
      <c r="D147" s="1"/>
      <c r="E147" s="1"/>
    </row>
    <row r="148" spans="1:5">
      <c r="A148" s="6"/>
      <c r="B148" s="6"/>
      <c r="C148" s="5"/>
      <c r="D148" s="1"/>
      <c r="E148" s="1"/>
    </row>
    <row r="149" spans="1:5">
      <c r="A149" s="6"/>
      <c r="B149" s="6"/>
      <c r="C149" s="5"/>
      <c r="D149" s="1"/>
      <c r="E149" s="1"/>
    </row>
    <row r="150" spans="1:5">
      <c r="A150" s="6"/>
      <c r="B150" s="6"/>
      <c r="C150" s="5"/>
      <c r="D150" s="1"/>
      <c r="E150" s="1"/>
    </row>
    <row r="151" spans="1:5">
      <c r="A151" s="6"/>
      <c r="B151" s="6"/>
      <c r="C151" s="5"/>
      <c r="D151" s="1"/>
      <c r="E151" s="1"/>
    </row>
    <row r="152" spans="1:5">
      <c r="A152" s="6"/>
      <c r="B152" s="6"/>
      <c r="C152" s="5"/>
      <c r="D152" s="1"/>
      <c r="E152" s="1"/>
    </row>
    <row r="153" spans="1:5">
      <c r="A153" s="6"/>
      <c r="B153" s="6"/>
      <c r="C153" s="5"/>
      <c r="D153" s="1"/>
      <c r="E153" s="1"/>
    </row>
    <row r="154" spans="1:5">
      <c r="A154" s="6"/>
      <c r="B154" s="6"/>
      <c r="C154" s="5"/>
      <c r="D154" s="1"/>
      <c r="E154" s="1"/>
    </row>
    <row r="155" spans="1:5">
      <c r="A155" s="6"/>
      <c r="B155" s="6"/>
      <c r="C155" s="5"/>
      <c r="D155" s="1"/>
      <c r="E155" s="1"/>
    </row>
    <row r="156" spans="1:5">
      <c r="A156" s="6"/>
      <c r="B156" s="6"/>
      <c r="C156" s="5"/>
      <c r="D156" s="1"/>
      <c r="E156" s="1"/>
    </row>
    <row r="157" spans="1:5">
      <c r="A157" s="6"/>
      <c r="B157" s="6"/>
      <c r="C157" s="5"/>
      <c r="D157" s="1"/>
      <c r="E157" s="1"/>
    </row>
    <row r="158" spans="1:5">
      <c r="A158" s="6"/>
      <c r="B158" s="6"/>
      <c r="C158" s="5"/>
      <c r="D158" s="1"/>
      <c r="E158" s="1"/>
    </row>
    <row r="159" spans="1:5">
      <c r="A159" s="6"/>
      <c r="B159" s="6"/>
      <c r="C159" s="5"/>
      <c r="D159" s="1"/>
      <c r="E159" s="1"/>
    </row>
    <row r="160" spans="1:5">
      <c r="A160" s="6"/>
      <c r="B160" s="6"/>
      <c r="C160" s="5"/>
      <c r="D160" s="1"/>
      <c r="E160" s="1"/>
    </row>
    <row r="161" spans="1:5">
      <c r="A161" s="6"/>
      <c r="B161" s="6"/>
      <c r="C161" s="5"/>
      <c r="D161" s="1"/>
      <c r="E161" s="1"/>
    </row>
    <row r="162" spans="1:5">
      <c r="A162" s="6"/>
      <c r="B162" s="6"/>
      <c r="C162" s="5"/>
      <c r="D162" s="1"/>
      <c r="E162" s="1"/>
    </row>
    <row r="163" spans="1:5">
      <c r="A163" s="6"/>
      <c r="B163" s="6"/>
      <c r="C163" s="5"/>
      <c r="D163" s="1"/>
      <c r="E163" s="1"/>
    </row>
    <row r="164" spans="1:5">
      <c r="A164" s="6"/>
      <c r="B164" s="6"/>
      <c r="C164" s="5"/>
      <c r="D164" s="1"/>
      <c r="E164" s="1"/>
    </row>
    <row r="165" spans="1:5">
      <c r="A165" s="6"/>
      <c r="B165" s="6"/>
      <c r="C165" s="5"/>
      <c r="D165" s="1"/>
      <c r="E165" s="1"/>
    </row>
    <row r="166" spans="1:5">
      <c r="A166" s="6"/>
      <c r="B166" s="6"/>
      <c r="C166" s="5"/>
      <c r="D166" s="1"/>
      <c r="E166" s="1"/>
    </row>
    <row r="167" spans="1:5">
      <c r="A167" s="6"/>
      <c r="B167" s="6"/>
      <c r="C167" s="5"/>
      <c r="D167" s="1"/>
      <c r="E167" s="1"/>
    </row>
    <row r="168" spans="1:5">
      <c r="A168" s="6"/>
      <c r="B168" s="6"/>
      <c r="C168" s="5"/>
      <c r="D168" s="1"/>
      <c r="E168" s="1"/>
    </row>
    <row r="169" spans="1:5">
      <c r="A169" s="6"/>
      <c r="B169" s="6"/>
      <c r="C169" s="5"/>
      <c r="D169" s="1"/>
      <c r="E169" s="1"/>
    </row>
    <row r="170" spans="1:5">
      <c r="A170" s="6"/>
      <c r="B170" s="6"/>
      <c r="C170" s="5"/>
      <c r="D170" s="1"/>
      <c r="E170" s="1"/>
    </row>
    <row r="171" spans="1:5">
      <c r="A171" s="6"/>
      <c r="B171" s="6"/>
      <c r="C171" s="5"/>
      <c r="D171" s="1"/>
      <c r="E171" s="1"/>
    </row>
    <row r="172" spans="1:5">
      <c r="A172" s="6"/>
      <c r="B172" s="6"/>
      <c r="C172" s="5"/>
      <c r="D172" s="1"/>
      <c r="E172" s="1"/>
    </row>
    <row r="173" spans="1:5">
      <c r="A173" s="6"/>
      <c r="B173" s="6"/>
      <c r="C173" s="5"/>
      <c r="D173" s="1"/>
      <c r="E173" s="1"/>
    </row>
    <row r="174" spans="1:5">
      <c r="A174" s="6"/>
      <c r="B174" s="6"/>
      <c r="C174" s="5"/>
      <c r="D174" s="1"/>
      <c r="E174" s="1"/>
    </row>
    <row r="175" spans="1:5">
      <c r="A175" s="6"/>
      <c r="B175" s="6"/>
      <c r="C175" s="5"/>
      <c r="D175" s="1"/>
      <c r="E175" s="1"/>
    </row>
    <row r="176" spans="1:5">
      <c r="A176" s="6"/>
      <c r="B176" s="6"/>
      <c r="C176" s="5"/>
      <c r="D176" s="1"/>
      <c r="E176" s="1"/>
    </row>
    <row r="177" spans="1:5">
      <c r="A177" s="6"/>
      <c r="B177" s="6"/>
      <c r="C177" s="5"/>
      <c r="D177" s="1"/>
      <c r="E177" s="1"/>
    </row>
    <row r="178" spans="1:5">
      <c r="A178" s="6"/>
      <c r="B178" s="6"/>
      <c r="C178" s="5"/>
      <c r="D178" s="1"/>
      <c r="E178" s="1"/>
    </row>
    <row r="179" spans="1:5">
      <c r="A179" s="6"/>
      <c r="B179" s="6"/>
      <c r="C179" s="5"/>
      <c r="D179" s="1"/>
      <c r="E179" s="1"/>
    </row>
    <row r="180" spans="1:5">
      <c r="A180" s="6"/>
      <c r="B180" s="6"/>
      <c r="C180" s="5"/>
      <c r="D180" s="1"/>
      <c r="E180" s="1"/>
    </row>
    <row r="181" spans="1:5">
      <c r="A181" s="6"/>
      <c r="B181" s="6"/>
      <c r="C181" s="5"/>
      <c r="D181" s="1"/>
      <c r="E181" s="1"/>
    </row>
    <row r="182" spans="1:5">
      <c r="A182" s="6"/>
      <c r="B182" s="6"/>
      <c r="C182" s="5"/>
      <c r="D182" s="1"/>
      <c r="E182" s="1"/>
    </row>
    <row r="183" spans="1:5">
      <c r="A183" s="6"/>
      <c r="B183" s="6"/>
      <c r="C183" s="5"/>
      <c r="D183" s="1"/>
      <c r="E183" s="1"/>
    </row>
    <row r="184" spans="1:5">
      <c r="A184" s="6"/>
      <c r="B184" s="6"/>
      <c r="C184" s="5"/>
      <c r="D184" s="1"/>
      <c r="E184" s="1"/>
    </row>
    <row r="185" spans="1:5">
      <c r="A185" s="6"/>
      <c r="B185" s="6"/>
      <c r="C185" s="5"/>
      <c r="D185" s="1"/>
      <c r="E185" s="1"/>
    </row>
    <row r="186" spans="1:5">
      <c r="A186" s="6"/>
      <c r="B186" s="6"/>
      <c r="C186" s="5"/>
      <c r="D186" s="1"/>
      <c r="E186" s="1"/>
    </row>
    <row r="187" spans="1:5">
      <c r="A187" s="6"/>
      <c r="B187" s="6"/>
      <c r="C187" s="5"/>
      <c r="D187" s="1"/>
      <c r="E187" s="1"/>
    </row>
    <row r="188" spans="1:5">
      <c r="A188" s="6"/>
      <c r="B188" s="6"/>
      <c r="C188" s="5"/>
      <c r="D188" s="1"/>
      <c r="E188" s="1"/>
    </row>
    <row r="189" spans="1:5">
      <c r="A189" s="6"/>
      <c r="B189" s="6"/>
      <c r="C189" s="5"/>
      <c r="D189" s="1"/>
      <c r="E189" s="1"/>
    </row>
    <row r="190" spans="1:5">
      <c r="A190" s="6"/>
      <c r="B190" s="6"/>
      <c r="C190" s="5"/>
      <c r="D190" s="1"/>
      <c r="E190" s="1"/>
    </row>
    <row r="191" spans="1:5">
      <c r="A191" s="6"/>
      <c r="B191" s="6"/>
      <c r="C191" s="5"/>
      <c r="D191" s="1"/>
      <c r="E191" s="1"/>
    </row>
    <row r="192" spans="1:5">
      <c r="A192" s="6"/>
      <c r="B192" s="6"/>
      <c r="C192" s="5"/>
      <c r="D192" s="1"/>
      <c r="E192" s="1"/>
    </row>
    <row r="193" spans="1:5">
      <c r="A193" s="6"/>
      <c r="B193" s="6"/>
      <c r="C193" s="5"/>
      <c r="D193" s="1"/>
      <c r="E193" s="1"/>
    </row>
    <row r="194" spans="1:5">
      <c r="A194" s="6"/>
      <c r="B194" s="6"/>
      <c r="C194" s="5"/>
      <c r="D194" s="1"/>
      <c r="E194" s="1"/>
    </row>
    <row r="195" spans="1:5">
      <c r="A195" s="6"/>
      <c r="B195" s="6"/>
      <c r="C195" s="5"/>
      <c r="D195" s="1"/>
      <c r="E195" s="1"/>
    </row>
    <row r="196" spans="1:5">
      <c r="A196" s="6"/>
      <c r="B196" s="6"/>
      <c r="C196" s="5"/>
      <c r="D196" s="1"/>
      <c r="E196" s="1"/>
    </row>
    <row r="197" spans="1:5">
      <c r="A197" s="6"/>
      <c r="B197" s="6"/>
      <c r="C197" s="5"/>
      <c r="D197" s="1"/>
      <c r="E197" s="1"/>
    </row>
    <row r="198" spans="1:5">
      <c r="A198" s="6"/>
      <c r="B198" s="6"/>
      <c r="C198" s="5"/>
      <c r="D198" s="1"/>
      <c r="E198" s="1"/>
    </row>
    <row r="199" spans="1:5">
      <c r="A199" s="6"/>
      <c r="B199" s="6"/>
      <c r="C199" s="5"/>
      <c r="D199" s="1"/>
      <c r="E199" s="1"/>
    </row>
    <row r="200" spans="1:5">
      <c r="A200" s="6"/>
      <c r="B200" s="6"/>
      <c r="C200" s="5"/>
      <c r="D200" s="1"/>
      <c r="E200" s="1"/>
    </row>
    <row r="201" spans="1:5">
      <c r="A201" s="6"/>
      <c r="B201" s="6"/>
      <c r="C201" s="5"/>
      <c r="D201" s="1"/>
      <c r="E201" s="1"/>
    </row>
    <row r="202" spans="1:5">
      <c r="A202" s="6"/>
      <c r="B202" s="6"/>
      <c r="C202" s="5"/>
      <c r="D202" s="1"/>
      <c r="E202" s="1"/>
    </row>
    <row r="203" spans="1:5">
      <c r="A203" s="6"/>
      <c r="B203" s="6"/>
      <c r="C203" s="5"/>
      <c r="D203" s="1"/>
      <c r="E203" s="1"/>
    </row>
    <row r="204" spans="1:5">
      <c r="A204" s="6"/>
      <c r="B204" s="6"/>
      <c r="C204" s="5"/>
      <c r="D204" s="1"/>
      <c r="E204" s="1"/>
    </row>
    <row r="205" spans="1:5">
      <c r="A205" s="6"/>
      <c r="B205" s="6"/>
      <c r="C205" s="5"/>
      <c r="D205" s="1"/>
      <c r="E205" s="1"/>
    </row>
    <row r="206" spans="1:5">
      <c r="A206" s="6"/>
      <c r="B206" s="6"/>
      <c r="C206" s="5"/>
      <c r="D206" s="1"/>
      <c r="E206" s="1"/>
    </row>
    <row r="207" spans="1:5">
      <c r="A207" s="6"/>
      <c r="B207" s="6"/>
      <c r="C207" s="5"/>
      <c r="D207" s="1"/>
      <c r="E207" s="1"/>
    </row>
    <row r="208" spans="1:5">
      <c r="A208" s="6"/>
      <c r="B208" s="6"/>
      <c r="C208" s="5"/>
      <c r="D208" s="1"/>
      <c r="E208" s="1"/>
    </row>
    <row r="209" spans="1:5">
      <c r="A209" s="6"/>
      <c r="B209" s="6"/>
      <c r="C209" s="5"/>
      <c r="D209" s="1"/>
      <c r="E209" s="1"/>
    </row>
    <row r="210" spans="1:5">
      <c r="A210" s="6"/>
      <c r="B210" s="6"/>
      <c r="C210" s="5"/>
      <c r="D210" s="1"/>
      <c r="E210" s="1"/>
    </row>
    <row r="211" spans="1:5">
      <c r="A211" s="6"/>
      <c r="B211" s="6"/>
      <c r="C211" s="5"/>
      <c r="D211" s="1"/>
      <c r="E211" s="1"/>
    </row>
    <row r="212" spans="1:5">
      <c r="A212" s="6"/>
      <c r="B212" s="6"/>
      <c r="C212" s="5"/>
      <c r="D212" s="1"/>
      <c r="E212" s="1"/>
    </row>
    <row r="213" spans="1:5">
      <c r="A213" s="6"/>
      <c r="B213" s="6"/>
      <c r="C213" s="5"/>
      <c r="D213" s="1"/>
      <c r="E213" s="1"/>
    </row>
  </sheetData>
  <sheetProtection autoFilter="0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11">
    <mergeCell ref="A6:K6"/>
    <mergeCell ref="A1:K1"/>
    <mergeCell ref="A2:K2"/>
    <mergeCell ref="A3:K3"/>
    <mergeCell ref="A4:K4"/>
    <mergeCell ref="A5:K5"/>
    <mergeCell ref="A63:G63"/>
    <mergeCell ref="A48:I48"/>
    <mergeCell ref="A61:I61"/>
    <mergeCell ref="A7:K7"/>
    <mergeCell ref="A8:K8"/>
  </mergeCells>
  <phoneticPr fontId="0" type="noConversion"/>
  <printOptions horizontalCentered="1"/>
  <pageMargins left="0.74803149606299213" right="0.74803149606299213" top="0.62992125984251968" bottom="0.98425196850393704" header="0.51181102362204722" footer="0.51181102362204722"/>
  <pageSetup paperSize="9" scale="71" fitToHeight="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1.5   2016</vt:lpstr>
      <vt:lpstr>'1.5   2016'!Obszar_wydruku</vt:lpstr>
      <vt:lpstr>'1.5   2016'!Tytuły_wydruku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itamborski</cp:lastModifiedBy>
  <cp:lastPrinted>2017-06-14T11:27:17Z</cp:lastPrinted>
  <dcterms:created xsi:type="dcterms:W3CDTF">2010-08-09T15:29:45Z</dcterms:created>
  <dcterms:modified xsi:type="dcterms:W3CDTF">2017-07-04T12:27:16Z</dcterms:modified>
</cp:coreProperties>
</file>