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780" yWindow="2100" windowWidth="15480" windowHeight="10320" tabRatio="835"/>
  </bookViews>
  <sheets>
    <sheet name="1.5  2016" sheetId="1" r:id="rId1"/>
  </sheets>
  <definedNames>
    <definedName name="_xlnm._FilterDatabase" localSheetId="0" hidden="1">'1.5  2016'!$A$9:$L$79</definedName>
    <definedName name="_xlnm.Print_Area" localSheetId="0">'1.5  2016'!$A$1:$L$79</definedName>
    <definedName name="_xlnm.Print_Titles" localSheetId="0">'1.5  2016'!$9:$9</definedName>
    <definedName name="Z_2C83BB2C_534A_4180_876F_3463D632406C_.wvu.Cols" localSheetId="0" hidden="1">'1.5  2016'!#REF!</definedName>
    <definedName name="Z_2C83BB2C_534A_4180_876F_3463D632406C_.wvu.FilterData" localSheetId="0" hidden="1">'1.5  2016'!$A$9:$D$11</definedName>
    <definedName name="Z_2C83BB2C_534A_4180_876F_3463D632406C_.wvu.PrintArea" localSheetId="0" hidden="1">'1.5  2016'!$A$9:$D$9</definedName>
  </definedNames>
  <calcPr calcId="125725"/>
  <customWorkbookViews>
    <customWorkbookView name="jkaczmarczyk - Widok osobisty" guid="{2C83BB2C-534A-4180-876F-3463D632406C}" mergeInterval="0" personalView="1" maximized="1" windowWidth="1920" windowHeight="865" tabRatio="835" activeSheetId="1"/>
  </customWorkbookViews>
</workbook>
</file>

<file path=xl/calcChain.xml><?xml version="1.0" encoding="utf-8"?>
<calcChain xmlns="http://schemas.openxmlformats.org/spreadsheetml/2006/main">
  <c r="I79" i="1"/>
  <c r="F33"/>
  <c r="K24"/>
  <c r="H79" l="1"/>
  <c r="G79"/>
  <c r="F59" l="1"/>
  <c r="F34" l="1"/>
  <c r="F22"/>
  <c r="F77"/>
  <c r="F16"/>
  <c r="F23"/>
  <c r="F24"/>
  <c r="F30"/>
  <c r="F20"/>
  <c r="F28"/>
  <c r="F48"/>
  <c r="F36"/>
  <c r="F56"/>
  <c r="F43"/>
  <c r="F78"/>
  <c r="F17"/>
  <c r="F38"/>
  <c r="F35"/>
  <c r="F64"/>
  <c r="F55"/>
  <c r="F10"/>
  <c r="F11"/>
  <c r="F51"/>
  <c r="F46"/>
  <c r="F29"/>
  <c r="F15"/>
  <c r="F53"/>
  <c r="F40"/>
  <c r="F37"/>
  <c r="F31"/>
  <c r="F65"/>
  <c r="F25"/>
  <c r="F68"/>
  <c r="F18"/>
  <c r="F26"/>
  <c r="F27"/>
  <c r="F72"/>
  <c r="F63"/>
  <c r="F66"/>
  <c r="F32"/>
  <c r="F73"/>
  <c r="F58"/>
  <c r="F14"/>
  <c r="F47"/>
  <c r="F61"/>
  <c r="F44"/>
  <c r="F39"/>
  <c r="F13"/>
  <c r="F54"/>
  <c r="F69"/>
  <c r="F60"/>
  <c r="F74"/>
  <c r="F19"/>
  <c r="F50"/>
  <c r="F12"/>
  <c r="F21"/>
  <c r="F75"/>
  <c r="F42"/>
  <c r="F49"/>
  <c r="F41"/>
  <c r="F71"/>
  <c r="F76"/>
  <c r="F45"/>
  <c r="F57"/>
  <c r="F52"/>
  <c r="F70"/>
  <c r="F62"/>
  <c r="F67"/>
  <c r="K65" l="1"/>
  <c r="K22" l="1"/>
  <c r="K77"/>
  <c r="K16"/>
  <c r="K23"/>
  <c r="K20"/>
  <c r="K48"/>
  <c r="K36"/>
  <c r="K56"/>
  <c r="K43"/>
  <c r="K78"/>
  <c r="K17"/>
  <c r="K38"/>
  <c r="K35"/>
  <c r="K55"/>
  <c r="K10"/>
  <c r="K11"/>
  <c r="K51"/>
  <c r="K46"/>
  <c r="K29"/>
  <c r="K15"/>
  <c r="K37"/>
  <c r="K31"/>
  <c r="K25"/>
  <c r="K68"/>
  <c r="K18"/>
  <c r="K26"/>
  <c r="K27"/>
  <c r="K72"/>
  <c r="K63"/>
  <c r="K66"/>
  <c r="K73"/>
  <c r="K58"/>
  <c r="K14"/>
  <c r="K47"/>
  <c r="K61"/>
  <c r="K44"/>
  <c r="K39"/>
  <c r="K13"/>
  <c r="K54"/>
  <c r="K59"/>
  <c r="K69"/>
  <c r="K60"/>
  <c r="K74"/>
  <c r="K19"/>
  <c r="K12"/>
  <c r="K21"/>
  <c r="K75"/>
  <c r="K42"/>
  <c r="K49"/>
  <c r="K41"/>
  <c r="K71"/>
  <c r="K76"/>
  <c r="K57"/>
  <c r="K52"/>
  <c r="K70"/>
  <c r="K62"/>
  <c r="K67"/>
  <c r="K34"/>
</calcChain>
</file>

<file path=xl/sharedStrings.xml><?xml version="1.0" encoding="utf-8"?>
<sst xmlns="http://schemas.openxmlformats.org/spreadsheetml/2006/main" count="362" uniqueCount="230">
  <si>
    <t>Numer wniosku o dofinansowanie</t>
  </si>
  <si>
    <t>Wnioskodawca</t>
  </si>
  <si>
    <t>Tytuł projektu</t>
  </si>
  <si>
    <t>Lp.</t>
  </si>
  <si>
    <t>BUGLO PLACE ZABAW Spółka z ograniczoną odpowiedzialnością Spółka komandytowa</t>
  </si>
  <si>
    <t xml:space="preserve">Oś priorytetowa 1 Gospodarka, Innowacje, Nowoczesne Technologie,  </t>
  </si>
  <si>
    <t>Wynik oceny 
[punkty]</t>
  </si>
  <si>
    <t>Wynik oceny 
[%]</t>
  </si>
  <si>
    <t xml:space="preserve"> Całkowita wartość projektu 
[zł]</t>
  </si>
  <si>
    <t>Całkowita kwota wydatków 
kwalifikowalnych
[zł]</t>
  </si>
  <si>
    <t>Dofinansowanie
[zł]</t>
  </si>
  <si>
    <t>Dofinansowanie
[%]</t>
  </si>
  <si>
    <t>Zakład Usługowo-Handlowy Elwiko Stanisław Dropik</t>
  </si>
  <si>
    <t>KONKURS: RPZP.01.05.00-IZ.00-32-001/16</t>
  </si>
  <si>
    <t>Działanie 1.5 Inwestycje przedsiębiorstw wspierające rozwój regionalnych specjalizacji oraz inteligentnych specjalizacji</t>
  </si>
  <si>
    <t>RPZP.01.05.00-32-0002/16</t>
  </si>
  <si>
    <t>RPZP.01.05.00-32-0005/16</t>
  </si>
  <si>
    <t>RPZP.01.05.00-32-0008/16</t>
  </si>
  <si>
    <t>RPZP.01.05.00-32-0009/16</t>
  </si>
  <si>
    <t>RPZP.01.05.00-32-0010/16</t>
  </si>
  <si>
    <t>RPZP.01.05.00-32-0011/16</t>
  </si>
  <si>
    <t>RPZP.01.05.00-32-0012/16</t>
  </si>
  <si>
    <t>RPZP.01.05.00-32-0013/16</t>
  </si>
  <si>
    <t>RPZP.01.05.00-32-0014/16</t>
  </si>
  <si>
    <t>RPZP.01.05.00-32-0015/16</t>
  </si>
  <si>
    <t>RPZP.01.05.00-32-0016/16</t>
  </si>
  <si>
    <t>RPZP.01.05.00-32-0017/16</t>
  </si>
  <si>
    <t>RPZP.01.05.00-32-0018/16</t>
  </si>
  <si>
    <t>RPZP.01.05.00-32-0023/16</t>
  </si>
  <si>
    <t>RPZP.01.05.00-32-0026/16</t>
  </si>
  <si>
    <t>RPZP.01.05.00-32-0029/16</t>
  </si>
  <si>
    <t>RPZP.01.05.00-32-0030/16</t>
  </si>
  <si>
    <t>RPZP.01.05.00-32-0031/16</t>
  </si>
  <si>
    <t>RPZP.01.05.00-32-0032/16</t>
  </si>
  <si>
    <t>RPZP.01.05.00-32-0034/16</t>
  </si>
  <si>
    <t>RPZP.01.05.00-32-0035/16</t>
  </si>
  <si>
    <t>RPZP.01.05.00-32-0036/16</t>
  </si>
  <si>
    <t>RPZP.01.05.00-32-0037/16</t>
  </si>
  <si>
    <t>RPZP.01.05.00-32-0040/16</t>
  </si>
  <si>
    <t>RPZP.01.05.00-32-0042/16</t>
  </si>
  <si>
    <t>RPZP.01.05.00-32-0043/16</t>
  </si>
  <si>
    <t>RPZP.01.05.00-32-0045/16</t>
  </si>
  <si>
    <t>RPZP.01.05.00-32-0046/16</t>
  </si>
  <si>
    <t>RPZP.01.05.00-32-0048/16</t>
  </si>
  <si>
    <t>RPZP.01.05.00-32-0049/16</t>
  </si>
  <si>
    <t>RPZP.01.05.00-32-0051/16</t>
  </si>
  <si>
    <t>RPZP.01.05.00-32-0053/16</t>
  </si>
  <si>
    <t>RPZP.01.05.00-32-0054/16</t>
  </si>
  <si>
    <t>RPZP.01.05.00-32-0055/16</t>
  </si>
  <si>
    <t>RPZP.01.05.00-32-0057/16</t>
  </si>
  <si>
    <t>RPZP.01.05.00-32-0058/16</t>
  </si>
  <si>
    <t>RPZP.01.05.00-32-0060/16</t>
  </si>
  <si>
    <t>RPZP.01.05.00-32-0066/16</t>
  </si>
  <si>
    <t>RPZP.01.05.00-32-0067/16</t>
  </si>
  <si>
    <t>RPZP.01.05.00-32-0068/16</t>
  </si>
  <si>
    <t>RPZP.01.05.00-32-0070/16</t>
  </si>
  <si>
    <t>RPZP.01.05.00-32-0071/16</t>
  </si>
  <si>
    <t>RPZP.01.05.00-32-0073/16</t>
  </si>
  <si>
    <t>RPZP.01.05.00-32-0074/16</t>
  </si>
  <si>
    <t>RPZP.01.05.00-32-0077/16</t>
  </si>
  <si>
    <t>RPZP.01.05.00-32-0080/16</t>
  </si>
  <si>
    <t>RPZP.01.05.00-32-0084/16</t>
  </si>
  <si>
    <t>RPZP.01.05.00-32-0085/16</t>
  </si>
  <si>
    <t>RPZP.01.05.00-32-0086/16</t>
  </si>
  <si>
    <t>RPZP.01.05.00-32-0089/16</t>
  </si>
  <si>
    <t>RPZP.01.05.00-32-0091/16</t>
  </si>
  <si>
    <t>RPZP.01.05.00-32-0095/16</t>
  </si>
  <si>
    <t>RPZP.01.05.00-32-0096/16</t>
  </si>
  <si>
    <t>RPZP.01.05.00-32-0097/16</t>
  </si>
  <si>
    <t>RPZP.01.05.00-32-0099/16</t>
  </si>
  <si>
    <t>RPZP.01.05.00-32-0101/16</t>
  </si>
  <si>
    <t>RPZP.01.05.00-32-0105/16</t>
  </si>
  <si>
    <t>RPZP.01.05.00-32-0108/16</t>
  </si>
  <si>
    <t>RPZP.01.05.00-32-0112/16</t>
  </si>
  <si>
    <t>RPZP.01.05.00-32-0114/16</t>
  </si>
  <si>
    <t>RPZP.01.05.00-32-0115/16</t>
  </si>
  <si>
    <t>RPZP.01.05.00-32-0117/16</t>
  </si>
  <si>
    <t>RPZP.01.05.00-32-0119/16</t>
  </si>
  <si>
    <t>RPZP.01.05.00-32-0120/16</t>
  </si>
  <si>
    <t>RPZP.01.05.00-32-0121/16</t>
  </si>
  <si>
    <t>RPZP.01.05.00-32-0123/16</t>
  </si>
  <si>
    <t>RPZP.01.05.00-32-0125/16</t>
  </si>
  <si>
    <t>RPZP.01.05.00-32-0131/16</t>
  </si>
  <si>
    <t>PRZEDSIĘBIORSTWO WIELOBRANŻOWE JOLANTA POHORECKA</t>
  </si>
  <si>
    <t>Adamus HT Spółka z ograniczoną odpowiedzialnością</t>
  </si>
  <si>
    <t>POMORSKI OŚRODEK MASZYNOWY - "POM-EKO" SPÓŁKA Z OGRANICZONĄ ODPOWIEDZIALNOŚCIĄ</t>
  </si>
  <si>
    <t>EUROGRAPHIC POLSKA SP. Z O.O.</t>
  </si>
  <si>
    <t>Koschem Spółka z Ograniczoną Odpowiedzialnością</t>
  </si>
  <si>
    <t>JW STEEL CONSTRUCTION SPÓŁKA Z OGRANICZONĄ ODPOWIEDZIALNOSCIĄ SPÓŁKA KOMANDYTOWA</t>
  </si>
  <si>
    <t>JW STEEL CONSTRUCTION SPÓŁKA Z OGRANICZONĄ ODPOWIEDZIALNOŚCIĄ SPÓŁKA KOMANDYTOWA</t>
  </si>
  <si>
    <t>"INT. PRODUCTION JCS" SPÓŁKA Z OGRANICZONĄ ODPOWIEDZIALNOŚCIĄ</t>
  </si>
  <si>
    <t>Navikon SRY Spółka z ograniczoną odpowiedzialnością</t>
  </si>
  <si>
    <t>Fabryka Maszyn Budowlanych "Bumar-Hydroma" Spółka Akcyjna</t>
  </si>
  <si>
    <t>Geobike Spółka z Ograniczoną Odpowiedzialnością</t>
  </si>
  <si>
    <t>Fosfan S.A.</t>
  </si>
  <si>
    <t>T.R.E. Industry Spółka z ograniczoną odpowiedzialnością</t>
  </si>
  <si>
    <t>"PUCH" SPÓŁKA Z OGRANICZONĄ ODPOWIEDZIALNOŚCIĄ</t>
  </si>
  <si>
    <t>"TOTEM" Kamiński, Szuliński, Snarski, Kamiński Spółka Jawna</t>
  </si>
  <si>
    <t>New Digital Revolution A. Szuliński, A. Snarski, J. Mielcarzewicz Spółka cywilna</t>
  </si>
  <si>
    <t>SCL Spółka z ograniczoną odpowiedzialnością</t>
  </si>
  <si>
    <t>TOMIMPEX Roboty Ziemne Spółka z ograniczoną odpowiedzialnością</t>
  </si>
  <si>
    <t>KRASPOL S.C. T.KRAŚNIEWSKI, A.SENKOWSKI</t>
  </si>
  <si>
    <t>"ESC GLOBAL" SPÓŁKA Z OGRANICZONĄ ODPOWIEDZIALNOŚCIĄ</t>
  </si>
  <si>
    <t>PHOENIX POLAND SPÓŁKA Z OGRANICZONĄ ODPOWIEDZIALNOŚCIĄ SPÓŁKA KOMANDYTOWA</t>
  </si>
  <si>
    <t>MEGARON SPÓŁKA AKCYJNA</t>
  </si>
  <si>
    <t>PPHU "HEAN" Głuszko &amp; Pawlak Spółka Jawna</t>
  </si>
  <si>
    <t>"ARYSTO PIEGAT I ALEWRAS" SPÓŁKA JAWNA</t>
  </si>
  <si>
    <t>PRZEDSIĘBIORSTWO BUDOWLANO-MONTAŻOWE „SCANBET” SPÓŁKA Z OGRANICZONĄ ODPOWIEDZIALNOŚCIĄ</t>
  </si>
  <si>
    <t>Zakład Przetwórstwa Tworzyw Sztucznych "FOL-PAK" Jerzy Kęsik</t>
  </si>
  <si>
    <t>Lars Laj Polska Sp. z o.o.</t>
  </si>
  <si>
    <t>"TORF" SPÓŁKA Z OGRANICZONA OPDOWIEDZIALNOSCIA</t>
  </si>
  <si>
    <t>"MECHATRONIC ENGINEERING" SPÓŁKA Z OGRANICZONĄ ODPOWIEDZIALNOŚCIĄ</t>
  </si>
  <si>
    <t>"DEA METALLTECHNIK" SPÓŁKA Z OGRANICZONA ODPOWIEDZIALNOSCIA</t>
  </si>
  <si>
    <t>DANIEL KIBIŃ DELTA TECHNIQUE</t>
  </si>
  <si>
    <t>Intralog Spółka z ograniczona odpowiedzialnością</t>
  </si>
  <si>
    <t>FLASH-BUTRYM SPÓŁKA JAWNA</t>
  </si>
  <si>
    <t>TWEETOP SPÓŁKA Z OGRANICZONĄ ODPOWIEDZIALNOŚCIĄ</t>
  </si>
  <si>
    <t>Tweetop spółka z ograniczoną odpowiedzialnością</t>
  </si>
  <si>
    <t>MONTOSTAL SZCZECIN SPÓŁKA Z OGRANICZONĄ ODPOWIEDZIALNOŚCIĄ</t>
  </si>
  <si>
    <t>MAGNUS-TECH SPÓŁKA Z OGRANICZONĄ ODPOWIEDZIALNOŚCIĄ</t>
  </si>
  <si>
    <t>Mineralica Spółka z ograniczoną odpowiedzialnością</t>
  </si>
  <si>
    <t>WIÓR-MET ZAKŁAD PRODUKCYJNY JANUSZ GRZĄDKA</t>
  </si>
  <si>
    <t>Marcin Rutkowski</t>
  </si>
  <si>
    <t>Przedsiębiorstwo Handlowe Arno Spółka z ograniczoną odpowiedzialnością</t>
  </si>
  <si>
    <t>HYDROLINE POLAND SPÓŁKA Z OGRANICZONĄ ODPOWIEDZIALNOŚCIĄ</t>
  </si>
  <si>
    <t>INTERNATIONAL PAINT SERVICE SPÓŁKA Z OGRANICZONĄ ODPOWIEDZIALNOŚCIĄ</t>
  </si>
  <si>
    <t>GIPO Sp. z o.o.</t>
  </si>
  <si>
    <t>ERZE Spółka z ograniczoną odpowiedzialnością Spółka Komandytowa</t>
  </si>
  <si>
    <t>Adam Dzik Przedsiębiorstwo Handlowo Usługowe "HYDROBUD"</t>
  </si>
  <si>
    <t>JES OPAKOWANIA SPÓŁKA Z OGRANICZONĄ ODPOWIEDZIALNOŚCIĄ SPÓŁKA KOMANDYTOWA</t>
  </si>
  <si>
    <t>Wronka-Kacprowska Roksana Przedsiębiorstwo Produkcyjno Handlowo-Usługowe "PROFIL"</t>
  </si>
  <si>
    <t>Opak Leopold Pączka Spółka Jawna</t>
  </si>
  <si>
    <t>PPHU BOMAR Marek Bogdanowicz</t>
  </si>
  <si>
    <t>RECYKLON Sp. zo.o</t>
  </si>
  <si>
    <t>Firma Produkcyjno-Handlowa eM-PAK Marek Waskan</t>
  </si>
  <si>
    <t>Q4GLASS, ABJ INVESTORS SPÓŁKA Z OGRANICZONĄ ODPOWIEDZIALNOŚCIĄ SPÓŁKA KOMANDYTOWA</t>
  </si>
  <si>
    <t>PRZEDSIĘBIORSTWO INWESTYCYJNO-USŁUGOWE "GAZOPOL LTD" SPÓŁKA Z OGRANICZONĄ ODPOWIEDZIALNOŚCIĄ</t>
  </si>
  <si>
    <t>POWER-TECH Janusz Marcin Ejma</t>
  </si>
  <si>
    <t>DOM FINANSE SPÓŁKA Z OGRANICZONĄ ODPOWIEDZIALNOŚCIĄ</t>
  </si>
  <si>
    <t>„KUCA” Spółka z ograniczoną odpowiedzialnością</t>
  </si>
  <si>
    <t>PRZEDSIĘBIORSTWO USŁUGOWO PRODUKCYJNE "GOTECH" SPÓŁKA Z OGRANICZONĄ ODPOWIEDZIALNOŚCIĄ</t>
  </si>
  <si>
    <t>"AMBERLINE" SPÓŁKA Z OGRANICZONĄ ODPOWIEDZIALNOŚCIĄ</t>
  </si>
  <si>
    <t>Mal-Bud Anna Kowalska</t>
  </si>
  <si>
    <t>MONT-BUD spółka z ograniczoną odpowiedzialnością</t>
  </si>
  <si>
    <t>PAMET Hubert Paprocki</t>
  </si>
  <si>
    <t>GMK Łobez Spółka Akcyjna</t>
  </si>
  <si>
    <t>"ESTO" SPÓŁKA Z OGRANICZONĄ ODPOWIEDZIALNOŚCIĄ</t>
  </si>
  <si>
    <t>PUF sp. z o.o.</t>
  </si>
  <si>
    <t>Wprowadzenie na rynek krajowy i międzynarodowy nowej oferty usług oraz wzrost innowacyjności w Przedsiębiorstwie Wielobranżowym Jolanta Pohorecka poprzez zakup specjalistycznego pojazdu bazowego wraz z zestawem narzędzi rekultywacyjnych.</t>
  </si>
  <si>
    <t>Wdrożenie innowacyjnej technologii produkcji udoskonalonych narzędzi do tabletkarek oraz linii blistrowych dla przemysłu farmaceutycznego, chemicznego i spożywczego w zakładzie produkcyjnym ADAMUS HT w Szczecinie.</t>
  </si>
  <si>
    <t>Podniesienie konkurencyjności POM-EKO Sp. z o.o. na rynku międzynarodowym i krajowym poprzez wdrożenie do produkcji nowych innowacyjnych produktów</t>
  </si>
  <si>
    <t>Zakup linii produkcyjnej opakowań z papieru i tektury</t>
  </si>
  <si>
    <t>Innowacyjna inwestycja realizowana przez KOSCHEM Sp. z o.o. w linie produkcyjne do wytwarzania znacząco ulepszonych produktów z tworzyw sztucznych w Starym Węgorzynku</t>
  </si>
  <si>
    <t>PODNIESIENIE POZIOMU INNOWACYJNOŚCI I KONKURENCYJNOŚCI FIRMY JW STEEL CONSTRUCTION SP. Z O.O. SP. K. POPRZEZ WDROŻENIE ZINTEGROWANEGO SYSTEMU MONITOROWANIA WYKONYWANYCH, RÓŻNOIMIENNYCH POŁĄCZEŃ SPAWANYCH</t>
  </si>
  <si>
    <t>WDROŻENIE ZINTEGROWANEGO, WIELOGNIAZDOWEGO SYSTEMU WYTWARZANIA WIELKOGABARYTOWYCH ZESTAWÓW ZEWNĘTRZNYCH ELEMENTÓW KONSTRUKCYJNYCH MORSKICH TURBIN WIATROWYCH WYSOKIEJ MOCY</t>
  </si>
  <si>
    <t>Nowe technologie kluczem do sukcesu rynkowego INT. PRODUCTION JCS sp. z o.o. w Barlinku.</t>
  </si>
  <si>
    <t>Wprowadzenie na rynek innowacyjnej usługi cięcia i ukosowania kształtowników i profili w co najmniej 7 osiach metodą cięcia plazmowego oraz cięcia termicznego zgodnej z wymogami normy EN 1090-2 w klasie EXC4 przez firmę Navikon SRY sp. z o.o. w Świnoujściu.</t>
  </si>
  <si>
    <t>Przebudowa i wyposażenie innowacyjnej fabryki cylindrów hydraulicznych firmy FMB Bumar Hydroma S.A. w Szczecinie</t>
  </si>
  <si>
    <t>Uruchomienie w Tanowie przez firmę Geobike Sp. z o.o. pierwszego w Polsce zakładu produkującego rowery elektryczne w oparciu o własne, innowacyjne rozwiązania.</t>
  </si>
  <si>
    <t>Wprowadzenie nowatorskich produktów i procesów technologicznych w celu podniesienia poziomu innowacyjności i konkurencyjności Fosfan S.A. na rynku krajowym i międzynarodowym</t>
  </si>
  <si>
    <t>Uruchomienie w Szczecinie przez firmę T.R.E. Industry Sp. z o.o. pierwszego w Polsce zakładu produkcji innowacyjnych maszyn i urządzeń dla przemysłu.</t>
  </si>
  <si>
    <t>Wykorzystanie innowacyjnych rozwiązań w zakresie produkcji maszyn i urządzeń do wytwarzania kabli i przewodów oraz przetwórstwa tworzyw sztucznych.</t>
  </si>
  <si>
    <t>Wzrost konkurencyjności BUGLO PLACE ZABAW Sp. z o.o. Spółka komandytowa w wyniku nabycia środków trwałych prowadzących do wdrożenia innowacji procesowej i produktowej.</t>
  </si>
  <si>
    <t>Zwiększenie międzynarodowej konkurencyjności firmy Totem poprzez wdrożenie innowacyjnej technologii produkcji opakowań z papieru i tektury w Szczecinie</t>
  </si>
  <si>
    <t>Wdrożenie innowacyjnej technologii produkcji opakowań z tworzyw sztucznych w firmie NDR w Szczecinie</t>
  </si>
  <si>
    <t>„Uruchomienie linii technologicznej do konstruowania innowacyjnych zindywidualizowanych obrabiarek CNC”</t>
  </si>
  <si>
    <t>„Mobilna linia do innowacyjnego procesu oczyszczania i uzdatniania ziemi pochodzącej z wykopów do ponownego wykorzystania w ogrodnictwie”</t>
  </si>
  <si>
    <t>„Zakup technologii laserowego cięcia oraz gięcia metali inwestycją wspierającą rozwój regionalnych specjalizacji woj. zachodniopomorskiego”.</t>
  </si>
  <si>
    <t>Wprowadzenie nowej generacji produktów z serii ESC 458 do konserwacji układów wody chłodzącej i kotłowej przez przedsiębiorstwo ESC GLOBAL Sp. z o. o.</t>
  </si>
  <si>
    <t>Wprowadzenie na rynek unikatowej w skali świata usługi zautomatyzowanej kontroli parametrów tulei podczas procesu honowania</t>
  </si>
  <si>
    <t>Wdrożenie produktów chemii budowlanej na bazie innowacyjnych wypełniaczy typu „light”</t>
  </si>
  <si>
    <t>Wdrożenie innowacji produktowej i procesowej w zakresie produkcji opakowań z tworzyw sztucznych typu PET FOOD.</t>
  </si>
  <si>
    <t>Wdrożenie innowacyjnych technologii produkcyjnych w firmie Arysto w Sławoszewie, w celu uruchomienia produkcji nowych innowacyjnych wkładów kominkowych.</t>
  </si>
  <si>
    <t>Zwiększenie zdolności produkcyjnych firmy Scanbet Sp. z o.o. w Chociwlu, poprzez inwestycje w maszyny, urządzenia oraz wartości niematerialne i prawne w celu uruchomienia produkcji innowacyjnych architektonicznych i specjalnych prefabrykatów żelbetowych o wysokich wymaganiach kształtowania powierzchni.</t>
  </si>
  <si>
    <t>Rozwój działalności Zakładu Przetwórstwa Tworzyw Sztucznych FOL-PAK poprzez instalację nowej drukarni fleksograficznej</t>
  </si>
  <si>
    <t>"Wprowadzenie przez firmę LarsLaj wertykalnych i horyzontalnych_x000D_
metalowych placów zabaw dla dzieci"</t>
  </si>
  <si>
    <t>„Wdrożenie technologii produkcji innowacyjnych proekologicznych podłoży do upraw roślin".</t>
  </si>
  <si>
    <t>Utworzenie zakładu produkcyjnego urządzeń do montażu powierzchniowego podzespołów elektronicznych SMD na terenie Parku Regionalnego w Gryfinie</t>
  </si>
  <si>
    <t>Zakup maszyn i urządzeń dla firmy Dea Metalltechnik Sp. z o.o. z miejscowości Borzym k/Gryfina w celu wprowadzenia innowacyjnych usług w zakresie obróbki metali: od wyginania rur, profili i kształtowników, spawania elementów, obróbki blach i powierzchni po konstrukcje przestrzenne, maszyny, urządzenia oraz elementy specjalne.</t>
  </si>
  <si>
    <t>Intralog Spółka z ograniczoną odpowiedzialnością_x000D_
Budowa hali produkcyjno – magazynowej z budynkiem biurowym i zapleczem socjalnym oraz zakup urządzeń produkcyjnych</t>
  </si>
  <si>
    <t>Wprowadzenie na rynek nowej generacji maszyn do dymu, baniek i piany przez Flash-Butrym Sp. J.</t>
  </si>
  <si>
    <t>Zwiększenie potencjału oraz zakresu produkcyjnego firmy Tweetop Sp. z o.o. poprzez wdrożenie innowacyjnej technologii produkcji rur wielowarstwowych Polietylen-Evoh-Polietylen</t>
  </si>
  <si>
    <t>Zwiększenie potencjału oraz zakresu produkcyjnego firmy Tweetop Sp. z o.o. poprzez wdrożenie innowacyjnej technologii produkcji rur pięciowarstwowych polietylen-aluminium-polietylen</t>
  </si>
  <si>
    <t>Wzrost innowacyjności i konkurencyjności firmy Montostal Szczecin Sp. z o.o. poprzez zakup hydraulicznego systemu z wykorzystaniem technologii prętów przelotów oraz sprzętu do montażu i scalania konstrukcji stalowych</t>
  </si>
  <si>
    <t>Rozbudowa bazy produkcyjno – badawczej w celu wdrożenia innowacyjnego produktu do natleniania wód i ścieków – aplikatora powietrza ATOL-OXY.</t>
  </si>
  <si>
    <t>Budowa zakładu wytwarzania nawozu organiczno-mineralnego z osadów ściekowych</t>
  </si>
  <si>
    <t>Wdrożenie na rynek innowacyjnych rozwiązań konstrukcyjnych pokryw maszynowych z kanałami smarującymi przez przedsiębiorstwo WIÓR-MET</t>
  </si>
  <si>
    <t>Powstanie centrum obróbkowego do produkcji wzorników stosowanych do napraw karoserii i ram pojazdów samochodowych w Ustowie poprzez zakup i instalację maszyn, urządzeń i oprzyrządowania przez firmę „Marcin Rutkowski”</t>
  </si>
  <si>
    <t>„ZAKUP MASZYN I BUDOWA HALI UMOŻLIWIAJĄCYCH WDROŻENIE INNOWACJI PROCESOWEJ POLEGAJĄCEJ NA TWORZENIU RAM I SKRZYDEŁ ORAZ ZAOFEROWANIE INNOWACYJNEGO PRODUKTU – ARNO EKO W FIRMIE ARNO Z NOWOGARDU”</t>
  </si>
  <si>
    <t>Zwiększenie zdolności produkcyjnych oraz podniesienie konkurencyjności firmy Hydroline poprzez wdrożenie innowacyjnej technologii produkcji udoskonalonych siłowników hydraulicznych w Stargardzie</t>
  </si>
  <si>
    <t>Wdrożenie innowacyjnej technologii cięcia plazmowego oraz gięcia wielkogabarytowych blach i profili w firmie International Paint Service Sp. z o.o. w Szczecinie</t>
  </si>
  <si>
    <t>Podniesienie poziomu innowacyjności oraz konkurencyjności przedsiębiorstwa GIPO Sp. z o.o. poprzez inwestycję w rozbudowę zakładu produkcyjnego oraz nowatorskie rozwiązania produkcyjne</t>
  </si>
  <si>
    <t>Dywersyfikacja działalności firmy ERZE Sp. z o.o. Sp. k. poprzez uruchomienie w Węgorzynku produkcji innowacyjnych na skalę świata opakowań z tworzyw sztucznych metodą termoformowania.</t>
  </si>
  <si>
    <t>Wzrost konkurencyjności firmy Przedsiębiorstwo Handlowo-Usługowe „HYDROBUD” Adam Dzik poprzez dywersyfikację działalności</t>
  </si>
  <si>
    <t>Bezpieczne opakowania nowej generacji JESafe</t>
  </si>
  <si>
    <t>Wzmocnienie pozycji konkurencyjnej na rynku krajowym i zagranicznym poprzez wdrożenie innowacyjnych technologii do produkcji stolarki otworowej PCV</t>
  </si>
  <si>
    <t>Rozbudowa przedsiębiorstwa produkcyjnego "OPAK" LEOPOLD PĄCZKA - SPÓŁKA JAWNA poprzez inwestycję w budowę hali produkcyjno-magazynowej oraz zakup nowoczesnych maszyn i urządzeń w celu wprowadzenia innowacji produktowych i procesowych.</t>
  </si>
  <si>
    <t>Podniesienie konkurencyjności PPHU BOMAR Marek Bogdanowicz poprzez wdrożenie innowacji produktowej</t>
  </si>
  <si>
    <t>Budowa zakładu produkcji worków foliowych.</t>
  </si>
  <si>
    <t>Budowa zakładu produkcji opakowań z papieru i tektury</t>
  </si>
  <si>
    <t>Innowacyjne wielkogabarytowe szyby fasadowe.</t>
  </si>
  <si>
    <t>Wprowadzenie do oferty Przedsiębiorstwa Inwestycyjno-Usługowego GAZOPOL Ltd. Sp. z o.o. z siedzibą w Koszalinie nowego produktu w postaci miedzianych narzędzi ogrodniczych wytwarzanych przy wykorzystaniu innowacyjnej technologii.</t>
  </si>
  <si>
    <t>Budowa hali produkcyjnej i zakup środków trwałych niezbędnych do wdrożenia innowacyjnej technologii produkcji nowatorskich systemów filtracji oraz urządzeń transportowych o dużej wydajności, kluczem do wzrostu konkurencyjności firmy AgrAlex Sp. z o.o. z Redła.</t>
  </si>
  <si>
    <t>Zakład produkcji wycinarek laserowych do obróbki rur i profili generacji 5.0</t>
  </si>
  <si>
    <t>Uruchomienie innowacyjnej produkcji mas szpachlowych, farb akrylowych oraz klejów płynnych na badzie alkidów poprzez budowę i wyposażenie zakładu produkcyjnego w celu zdobycia wysokiej pozycji na rynku polskim oraz europejskim.</t>
  </si>
  <si>
    <t>Technologia wytwarzania dwudrożnej specjalistycznej platformy kolejowej</t>
  </si>
  <si>
    <t>„Wdrożenie innowacji w ramach budowy zakładu innowacji technologicznych wraz z infrastrukturą techniczną w Nowym Czarnowie”</t>
  </si>
  <si>
    <t>Wdrożenie wyników prac B+R w celu podniesienia konkurencyjności i_x000D_
innowacyjności oferowanych produktów stolarki otworowej przez firmę_x000D_
Amberline Sp. z o.o. w Kołobrzegu.</t>
  </si>
  <si>
    <t>Zwiększenie konkurencyjności przedsiębiorstwa MAL-BUD ANNA KOWALSKA poprzez inwestycje w środki trwałe celem rozwoju regionalnych specjalizacji.</t>
  </si>
  <si>
    <t>Wzrost konkurencyjności i innowacyjności firmy MONT-BUD Sp. z o.o. poprzez zakup urządzeń do montażu wysokościowego konstrukcji stalowych</t>
  </si>
  <si>
    <t>Budowa w Szczecinie zakładu produkcji innowacyjnych modułowych szybów windowych przez Zakład Usługowo-Handlowy ELWIKO Stanisław Dropik.</t>
  </si>
  <si>
    <t>Future storage – modułowy kontener magazynowy jako innowacja produktowa wdrażana przez firmę PAMET Hubert Paprocki w Świdwinie</t>
  </si>
  <si>
    <t>Wzrost konkurencyjności przedsiębiorstwa GMK Łobez S.A. na rynku poprzez wdrożenie innowacyjnych rozwiązań procesu produkcyjnego w zakresie wytwarzania specjalistycznych produktów metalowych i metalowo – gumowych</t>
  </si>
  <si>
    <t>Budowa nowoczesnej linii dla krótkoseryjnej produkcji wielkogabarytowych opakowań tekturowych z wielokolorowym nadrukiem cyfrowym wspartej kompleksowym systemem klasy ERP w firmie ESTO sp. z o.o. Barlinek.</t>
  </si>
  <si>
    <t>Wzrost konkurencji przedsiębiorstwa na rynku europejskim poprzez wdrożenie nowego produktu - okna SQUARE 2 .</t>
  </si>
  <si>
    <t>SUMA</t>
  </si>
  <si>
    <t xml:space="preserve">Agralex Spółka z ograniczoną odpowiedzialnością                                            </t>
  </si>
  <si>
    <t>Status wniosku</t>
  </si>
  <si>
    <t>Dofinansowany Uchwałą nr 1450/16 z dnia 13 września 2016 r.</t>
  </si>
  <si>
    <t>Dofinansowany Uchwałą nr 1666/16 z dnia 26 października 2016 r.</t>
  </si>
  <si>
    <t>Rezygnacja</t>
  </si>
  <si>
    <t>Projekt nie uzyskał dofinansowania ze względu na niewystarczającą wysokość środków w naborze.</t>
  </si>
  <si>
    <t>Budowa hali produkcyjnej z zapleczem biurowo – socjalnym w Lipniku pod_x000D_ Stargardem oraz zakup wyposażenia, urządzeń oraz wartości_x000D_ niematerialnych i prawnych w celu uruchomienia produkcji innowacyjnych_x000D_ maszyn dla przemysłu papierniczego.</t>
  </si>
  <si>
    <t>RPZP.01.05.00-32-0007/16</t>
  </si>
  <si>
    <t>EMET SPÓŁKA Z OGRANICZONĄ ODPOWIEDZIALNOŚCIĄ</t>
  </si>
  <si>
    <t>WDROŻENIE INNOWACJI PRODUKTOWEJ I PROCESOWEJ W
PRZEDSIĘBIORSTWIE EMET SP. Z O.O. POPRZEZ ZASTOSOWANIE NOWYCH
TECHNOLOGII CIĘCIA METALI</t>
  </si>
  <si>
    <t>Projekt nie uzyskał dofinansowania ze względu na ocenę negatywną na etapie oceny merytorycznej I stopnia.</t>
  </si>
  <si>
    <t xml:space="preserve">LISTA PROJEKTÓW, KTÓRE SPEŁNIŁY KRYTERIA WYBORU PROJEKTÓW I UZYSKAŁY KOLEJNO NAJWIĘKSZĄ LICZBĘ PUNKTÓW 
</t>
  </si>
  <si>
    <t>Załącznik nr 1 do uchwały nr 1029/17 Zarządu Województwa Zachodniopomorskiego z dnia 26 czerwca 2017 r.</t>
  </si>
  <si>
    <t>Dofinansowany Uchwałą nr 1029/17 z dnia 26 czerwca 2017 r.</t>
  </si>
</sst>
</file>

<file path=xl/styles.xml><?xml version="1.0" encoding="utf-8"?>
<styleSheet xmlns="http://schemas.openxmlformats.org/spreadsheetml/2006/main">
  <numFmts count="2">
    <numFmt numFmtId="164" formatCode="#,##0.000000000"/>
    <numFmt numFmtId="165" formatCode="0.0000000000%"/>
  </numFmts>
  <fonts count="8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6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Protection="1"/>
    <xf numFmtId="0" fontId="1" fillId="0" borderId="0" xfId="0" applyFont="1" applyAlignment="1" applyProtection="1">
      <alignment horizontal="left"/>
    </xf>
    <xf numFmtId="164" fontId="0" fillId="0" borderId="0" xfId="0" applyNumberFormat="1" applyProtection="1"/>
    <xf numFmtId="0" fontId="1" fillId="0" borderId="0" xfId="0" applyFont="1" applyProtection="1"/>
    <xf numFmtId="0" fontId="0" fillId="0" borderId="0" xfId="0" applyAlignment="1" applyProtection="1">
      <alignment horizontal="center" vertical="top" wrapText="1"/>
    </xf>
    <xf numFmtId="10" fontId="3" fillId="0" borderId="0" xfId="0" applyNumberFormat="1" applyFont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top" wrapText="1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4" fontId="1" fillId="0" borderId="0" xfId="0" applyNumberFormat="1" applyFont="1" applyProtection="1"/>
    <xf numFmtId="4" fontId="7" fillId="0" borderId="1" xfId="0" applyNumberFormat="1" applyFont="1" applyBorder="1" applyProtection="1"/>
    <xf numFmtId="0" fontId="3" fillId="4" borderId="1" xfId="0" applyFont="1" applyFill="1" applyBorder="1" applyAlignment="1" applyProtection="1">
      <alignment horizontal="center" vertical="center" wrapText="1"/>
    </xf>
    <xf numFmtId="10" fontId="3" fillId="4" borderId="1" xfId="0" applyNumberFormat="1" applyFont="1" applyFill="1" applyBorder="1" applyAlignment="1" applyProtection="1">
      <alignment horizontal="center" vertical="center" wrapText="1"/>
    </xf>
    <xf numFmtId="165" fontId="1" fillId="3" borderId="2" xfId="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64" fontId="3" fillId="4" borderId="2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10" fontId="1" fillId="3" borderId="1" xfId="0" applyNumberFormat="1" applyFont="1" applyFill="1" applyBorder="1" applyAlignment="1" applyProtection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3" borderId="0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7" borderId="1" xfId="0" applyFont="1" applyFill="1" applyBorder="1" applyAlignment="1" applyProtection="1">
      <alignment horizontal="center" vertical="center" wrapText="1"/>
    </xf>
    <xf numFmtId="0" fontId="1" fillId="7" borderId="1" xfId="1" applyFont="1" applyFill="1" applyBorder="1" applyAlignment="1" applyProtection="1">
      <alignment horizontal="center" vertical="center" wrapText="1"/>
    </xf>
    <xf numFmtId="0" fontId="1" fillId="3" borderId="1" xfId="1" applyFont="1" applyFill="1" applyBorder="1" applyAlignment="1" applyProtection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 applyProtection="1">
      <alignment horizontal="center" vertical="center" wrapText="1"/>
    </xf>
    <xf numFmtId="10" fontId="1" fillId="6" borderId="1" xfId="0" applyNumberFormat="1" applyFont="1" applyFill="1" applyBorder="1" applyAlignment="1" applyProtection="1">
      <alignment horizontal="center" vertical="center" wrapText="1"/>
    </xf>
    <xf numFmtId="4" fontId="1" fillId="6" borderId="1" xfId="0" applyNumberFormat="1" applyFont="1" applyFill="1" applyBorder="1" applyAlignment="1">
      <alignment horizontal="center" vertical="center"/>
    </xf>
    <xf numFmtId="4" fontId="1" fillId="6" borderId="1" xfId="0" applyNumberFormat="1" applyFont="1" applyFill="1" applyBorder="1" applyAlignment="1" applyProtection="1">
      <alignment horizontal="center" vertical="center" wrapText="1"/>
    </xf>
    <xf numFmtId="2" fontId="1" fillId="7" borderId="1" xfId="0" applyNumberFormat="1" applyFont="1" applyFill="1" applyBorder="1" applyAlignment="1" applyProtection="1">
      <alignment horizontal="center" vertical="center" wrapText="1"/>
    </xf>
    <xf numFmtId="10" fontId="1" fillId="7" borderId="1" xfId="0" applyNumberFormat="1" applyFont="1" applyFill="1" applyBorder="1" applyAlignment="1" applyProtection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 applyProtection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 applyProtection="1">
      <alignment horizontal="center" vertical="center" wrapText="1"/>
    </xf>
    <xf numFmtId="0" fontId="1" fillId="7" borderId="2" xfId="0" applyFont="1" applyFill="1" applyBorder="1" applyAlignment="1" applyProtection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</xf>
    <xf numFmtId="10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Procentowy" xfId="2" builtinId="5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1173480</xdr:colOff>
      <xdr:row>1</xdr:row>
      <xdr:rowOff>335280</xdr:rowOff>
    </xdr:from>
    <xdr:to>
      <xdr:col>7</xdr:col>
      <xdr:colOff>259080</xdr:colOff>
      <xdr:row>1</xdr:row>
      <xdr:rowOff>1036320</xdr:rowOff>
    </xdr:to>
    <xdr:pic>
      <xdr:nvPicPr>
        <xdr:cNvPr id="16498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29940" y="502920"/>
          <a:ext cx="7162800" cy="701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80"/>
  <sheetViews>
    <sheetView tabSelected="1" view="pageBreakPreview" zoomScale="85" zoomScaleNormal="100" zoomScaleSheetLayoutView="85" workbookViewId="0">
      <selection activeCell="J37" sqref="J37"/>
    </sheetView>
  </sheetViews>
  <sheetFormatPr defaultColWidth="9.140625" defaultRowHeight="12.75"/>
  <cols>
    <col min="1" max="1" width="5" style="1" customWidth="1"/>
    <col min="2" max="2" width="26.42578125" style="1" customWidth="1"/>
    <col min="3" max="3" width="25.85546875" style="1" customWidth="1"/>
    <col min="4" max="4" width="45.140625" style="2" customWidth="1"/>
    <col min="5" max="5" width="15.85546875" style="2" customWidth="1"/>
    <col min="6" max="6" width="12.42578125" style="6" customWidth="1"/>
    <col min="7" max="7" width="18.42578125" style="6" customWidth="1"/>
    <col min="8" max="10" width="15.42578125" style="4" customWidth="1"/>
    <col min="11" max="11" width="13.85546875" style="3" hidden="1" customWidth="1"/>
    <col min="12" max="12" width="26.85546875" style="3" hidden="1" customWidth="1"/>
    <col min="13" max="14" width="19.28515625" style="24" customWidth="1"/>
    <col min="15" max="16384" width="9.140625" style="1"/>
  </cols>
  <sheetData>
    <row r="1" spans="1:16" s="8" customFormat="1">
      <c r="A1" s="62" t="s">
        <v>228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28"/>
    </row>
    <row r="2" spans="1:16" customFormat="1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27"/>
      <c r="M2" s="23"/>
      <c r="N2" s="23"/>
    </row>
    <row r="3" spans="1:16" s="8" customFormat="1" ht="15.75">
      <c r="A3" s="63" t="s">
        <v>227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29"/>
    </row>
    <row r="4" spans="1:16" s="8" customFormat="1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30"/>
    </row>
    <row r="5" spans="1:16" s="8" customFormat="1" ht="15.75">
      <c r="A5" s="63" t="s">
        <v>13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29"/>
    </row>
    <row r="6" spans="1:16" s="10" customFormat="1">
      <c r="A6" s="64" t="s">
        <v>5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30"/>
    </row>
    <row r="7" spans="1:16" s="9" customFormat="1">
      <c r="A7" s="59" t="s">
        <v>14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25"/>
    </row>
    <row r="8" spans="1:16" s="10" customFormat="1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26"/>
    </row>
    <row r="9" spans="1:16" s="5" customFormat="1" ht="48">
      <c r="A9" s="13" t="s">
        <v>3</v>
      </c>
      <c r="B9" s="13" t="s">
        <v>0</v>
      </c>
      <c r="C9" s="13" t="s">
        <v>1</v>
      </c>
      <c r="D9" s="13" t="s">
        <v>2</v>
      </c>
      <c r="E9" s="13" t="s">
        <v>6</v>
      </c>
      <c r="F9" s="13" t="s">
        <v>7</v>
      </c>
      <c r="G9" s="14" t="s">
        <v>8</v>
      </c>
      <c r="H9" s="13" t="s">
        <v>9</v>
      </c>
      <c r="I9" s="13" t="s">
        <v>10</v>
      </c>
      <c r="J9" s="13"/>
      <c r="K9" s="17" t="s">
        <v>11</v>
      </c>
      <c r="L9" s="35" t="s">
        <v>217</v>
      </c>
      <c r="M9" s="31"/>
      <c r="N9" s="31"/>
      <c r="O9" s="7"/>
      <c r="P9" s="7"/>
    </row>
    <row r="10" spans="1:16" ht="48.75" customHeight="1">
      <c r="A10" s="36">
        <v>1</v>
      </c>
      <c r="B10" s="36" t="s">
        <v>35</v>
      </c>
      <c r="C10" s="36" t="s">
        <v>102</v>
      </c>
      <c r="D10" s="36" t="s">
        <v>168</v>
      </c>
      <c r="E10" s="41">
        <v>96</v>
      </c>
      <c r="F10" s="42">
        <f t="shared" ref="F10:F42" si="0">E10/99*100%</f>
        <v>0.96969696969696972</v>
      </c>
      <c r="G10" s="43">
        <v>676500</v>
      </c>
      <c r="H10" s="44">
        <v>550000</v>
      </c>
      <c r="I10" s="44">
        <v>247500</v>
      </c>
      <c r="J10" s="50" t="s">
        <v>218</v>
      </c>
      <c r="K10" s="15" t="e">
        <f t="shared" ref="K10:K42" si="1">J10/H10</f>
        <v>#VALUE!</v>
      </c>
      <c r="L10" s="34" t="s">
        <v>218</v>
      </c>
      <c r="M10" s="32"/>
      <c r="N10" s="32"/>
    </row>
    <row r="11" spans="1:16" ht="45">
      <c r="A11" s="36">
        <v>2</v>
      </c>
      <c r="B11" s="36" t="s">
        <v>36</v>
      </c>
      <c r="C11" s="36" t="s">
        <v>103</v>
      </c>
      <c r="D11" s="36" t="s">
        <v>169</v>
      </c>
      <c r="E11" s="41">
        <v>96</v>
      </c>
      <c r="F11" s="42">
        <f t="shared" si="0"/>
        <v>0.96969696969696972</v>
      </c>
      <c r="G11" s="43">
        <v>3415467.06</v>
      </c>
      <c r="H11" s="44">
        <v>2819810.58</v>
      </c>
      <c r="I11" s="44">
        <v>1268914.69</v>
      </c>
      <c r="J11" s="50" t="s">
        <v>218</v>
      </c>
      <c r="K11" s="15" t="e">
        <f t="shared" si="1"/>
        <v>#VALUE!</v>
      </c>
      <c r="L11" s="34" t="s">
        <v>218</v>
      </c>
      <c r="M11" s="32"/>
      <c r="N11" s="32"/>
    </row>
    <row r="12" spans="1:16" ht="56.25">
      <c r="A12" s="36">
        <v>3</v>
      </c>
      <c r="B12" s="36" t="s">
        <v>70</v>
      </c>
      <c r="C12" s="36" t="s">
        <v>216</v>
      </c>
      <c r="D12" s="36" t="s">
        <v>202</v>
      </c>
      <c r="E12" s="41">
        <v>96</v>
      </c>
      <c r="F12" s="42">
        <f t="shared" si="0"/>
        <v>0.96969696969696972</v>
      </c>
      <c r="G12" s="43">
        <v>11070000</v>
      </c>
      <c r="H12" s="44">
        <v>9000000</v>
      </c>
      <c r="I12" s="44">
        <v>4000000</v>
      </c>
      <c r="J12" s="50" t="s">
        <v>218</v>
      </c>
      <c r="K12" s="15" t="e">
        <f t="shared" si="1"/>
        <v>#VALUE!</v>
      </c>
      <c r="L12" s="34" t="s">
        <v>218</v>
      </c>
      <c r="M12" s="32"/>
      <c r="N12" s="32"/>
    </row>
    <row r="13" spans="1:16" ht="45">
      <c r="A13" s="36">
        <v>4</v>
      </c>
      <c r="B13" s="36" t="s">
        <v>62</v>
      </c>
      <c r="C13" s="36" t="s">
        <v>129</v>
      </c>
      <c r="D13" s="36" t="s">
        <v>194</v>
      </c>
      <c r="E13" s="41">
        <v>95</v>
      </c>
      <c r="F13" s="42">
        <f t="shared" si="0"/>
        <v>0.95959595959595956</v>
      </c>
      <c r="G13" s="43">
        <v>9863616</v>
      </c>
      <c r="H13" s="44">
        <v>8019200</v>
      </c>
      <c r="I13" s="44">
        <v>2806720</v>
      </c>
      <c r="J13" s="50" t="s">
        <v>218</v>
      </c>
      <c r="K13" s="15" t="e">
        <f t="shared" si="1"/>
        <v>#VALUE!</v>
      </c>
      <c r="L13" s="34" t="s">
        <v>218</v>
      </c>
      <c r="M13" s="32"/>
      <c r="N13" s="32"/>
    </row>
    <row r="14" spans="1:16" ht="45">
      <c r="A14" s="36">
        <v>5</v>
      </c>
      <c r="B14" s="36" t="s">
        <v>57</v>
      </c>
      <c r="C14" s="36" t="s">
        <v>124</v>
      </c>
      <c r="D14" s="36" t="s">
        <v>189</v>
      </c>
      <c r="E14" s="41">
        <v>93</v>
      </c>
      <c r="F14" s="42">
        <f t="shared" si="0"/>
        <v>0.93939393939393945</v>
      </c>
      <c r="G14" s="43">
        <v>5955882.6299999999</v>
      </c>
      <c r="H14" s="44">
        <v>4842181</v>
      </c>
      <c r="I14" s="44">
        <v>1694763.35</v>
      </c>
      <c r="J14" s="50" t="s">
        <v>218</v>
      </c>
      <c r="K14" s="15" t="e">
        <f t="shared" si="1"/>
        <v>#VALUE!</v>
      </c>
      <c r="L14" s="34" t="s">
        <v>218</v>
      </c>
      <c r="M14" s="32"/>
      <c r="N14" s="32"/>
    </row>
    <row r="15" spans="1:16" ht="56.25" customHeight="1">
      <c r="A15" s="36">
        <v>6</v>
      </c>
      <c r="B15" s="36" t="s">
        <v>40</v>
      </c>
      <c r="C15" s="36" t="s">
        <v>107</v>
      </c>
      <c r="D15" s="36" t="s">
        <v>173</v>
      </c>
      <c r="E15" s="41">
        <v>92.5</v>
      </c>
      <c r="F15" s="42">
        <f t="shared" si="0"/>
        <v>0.93434343434343436</v>
      </c>
      <c r="G15" s="43">
        <v>3136500</v>
      </c>
      <c r="H15" s="44">
        <v>2550000</v>
      </c>
      <c r="I15" s="44">
        <v>892500</v>
      </c>
      <c r="J15" s="50" t="s">
        <v>220</v>
      </c>
      <c r="K15" s="15" t="e">
        <f t="shared" si="1"/>
        <v>#VALUE!</v>
      </c>
      <c r="L15" s="34" t="s">
        <v>220</v>
      </c>
      <c r="M15" s="32"/>
      <c r="N15" s="32"/>
    </row>
    <row r="16" spans="1:16" ht="45">
      <c r="A16" s="36">
        <v>7</v>
      </c>
      <c r="B16" s="36" t="s">
        <v>19</v>
      </c>
      <c r="C16" s="36" t="s">
        <v>87</v>
      </c>
      <c r="D16" s="36" t="s">
        <v>152</v>
      </c>
      <c r="E16" s="41">
        <v>92</v>
      </c>
      <c r="F16" s="42">
        <f t="shared" si="0"/>
        <v>0.92929292929292928</v>
      </c>
      <c r="G16" s="43">
        <v>3495906</v>
      </c>
      <c r="H16" s="44">
        <v>2842200</v>
      </c>
      <c r="I16" s="44">
        <v>1136880</v>
      </c>
      <c r="J16" s="50" t="s">
        <v>218</v>
      </c>
      <c r="K16" s="15" t="e">
        <f t="shared" si="1"/>
        <v>#VALUE!</v>
      </c>
      <c r="L16" s="34" t="s">
        <v>218</v>
      </c>
      <c r="M16" s="32"/>
      <c r="N16" s="32"/>
    </row>
    <row r="17" spans="1:14" ht="45">
      <c r="A17" s="36">
        <v>8</v>
      </c>
      <c r="B17" s="36" t="s">
        <v>30</v>
      </c>
      <c r="C17" s="36" t="s">
        <v>97</v>
      </c>
      <c r="D17" s="36" t="s">
        <v>163</v>
      </c>
      <c r="E17" s="41">
        <v>91.5</v>
      </c>
      <c r="F17" s="42">
        <f t="shared" si="0"/>
        <v>0.9242424242424242</v>
      </c>
      <c r="G17" s="43">
        <v>6642000</v>
      </c>
      <c r="H17" s="44">
        <v>5400000</v>
      </c>
      <c r="I17" s="44">
        <v>1890000</v>
      </c>
      <c r="J17" s="50" t="s">
        <v>218</v>
      </c>
      <c r="K17" s="15" t="e">
        <f t="shared" si="1"/>
        <v>#VALUE!</v>
      </c>
      <c r="L17" s="34" t="s">
        <v>218</v>
      </c>
      <c r="M17" s="32"/>
      <c r="N17" s="32"/>
    </row>
    <row r="18" spans="1:14" ht="45">
      <c r="A18" s="36">
        <v>9</v>
      </c>
      <c r="B18" s="36" t="s">
        <v>48</v>
      </c>
      <c r="C18" s="36" t="s">
        <v>115</v>
      </c>
      <c r="D18" s="36" t="s">
        <v>180</v>
      </c>
      <c r="E18" s="41">
        <v>91.5</v>
      </c>
      <c r="F18" s="42">
        <f t="shared" si="0"/>
        <v>0.9242424242424242</v>
      </c>
      <c r="G18" s="43">
        <v>10933327.449999999</v>
      </c>
      <c r="H18" s="44">
        <v>8888884.1099999994</v>
      </c>
      <c r="I18" s="44">
        <v>3999978.54</v>
      </c>
      <c r="J18" s="50" t="s">
        <v>218</v>
      </c>
      <c r="K18" s="15" t="e">
        <f t="shared" si="1"/>
        <v>#VALUE!</v>
      </c>
      <c r="L18" s="34" t="s">
        <v>218</v>
      </c>
      <c r="M18" s="32"/>
      <c r="N18" s="32"/>
    </row>
    <row r="19" spans="1:14" ht="45">
      <c r="A19" s="36">
        <v>10</v>
      </c>
      <c r="B19" s="36" t="s">
        <v>68</v>
      </c>
      <c r="C19" s="36" t="s">
        <v>135</v>
      </c>
      <c r="D19" s="36" t="s">
        <v>200</v>
      </c>
      <c r="E19" s="41">
        <v>90.5</v>
      </c>
      <c r="F19" s="42">
        <f t="shared" si="0"/>
        <v>0.91414141414141414</v>
      </c>
      <c r="G19" s="43">
        <v>14766765.4</v>
      </c>
      <c r="H19" s="44">
        <v>12005500.33</v>
      </c>
      <c r="I19" s="44">
        <v>4000000</v>
      </c>
      <c r="J19" s="50" t="s">
        <v>218</v>
      </c>
      <c r="K19" s="15" t="e">
        <f t="shared" si="1"/>
        <v>#VALUE!</v>
      </c>
      <c r="L19" s="34" t="s">
        <v>218</v>
      </c>
      <c r="M19" s="32"/>
      <c r="N19" s="32"/>
    </row>
    <row r="20" spans="1:14" ht="56.25">
      <c r="A20" s="36">
        <v>11</v>
      </c>
      <c r="B20" s="36" t="s">
        <v>23</v>
      </c>
      <c r="C20" s="36" t="s">
        <v>91</v>
      </c>
      <c r="D20" s="36" t="s">
        <v>156</v>
      </c>
      <c r="E20" s="41">
        <v>88.5</v>
      </c>
      <c r="F20" s="42">
        <f t="shared" si="0"/>
        <v>0.89393939393939392</v>
      </c>
      <c r="G20" s="43">
        <v>3298983</v>
      </c>
      <c r="H20" s="44">
        <v>2682100</v>
      </c>
      <c r="I20" s="44">
        <v>1072840</v>
      </c>
      <c r="J20" s="50" t="s">
        <v>218</v>
      </c>
      <c r="K20" s="15" t="e">
        <f t="shared" si="1"/>
        <v>#VALUE!</v>
      </c>
      <c r="L20" s="34" t="s">
        <v>218</v>
      </c>
      <c r="M20" s="32"/>
      <c r="N20" s="32"/>
    </row>
    <row r="21" spans="1:14" ht="45">
      <c r="A21" s="36">
        <v>12</v>
      </c>
      <c r="B21" s="36" t="s">
        <v>71</v>
      </c>
      <c r="C21" s="36" t="s">
        <v>137</v>
      </c>
      <c r="D21" s="36" t="s">
        <v>203</v>
      </c>
      <c r="E21" s="41">
        <v>88.5</v>
      </c>
      <c r="F21" s="42">
        <f t="shared" si="0"/>
        <v>0.89393939393939392</v>
      </c>
      <c r="G21" s="43">
        <v>10787100</v>
      </c>
      <c r="H21" s="44">
        <v>8770000</v>
      </c>
      <c r="I21" s="44">
        <v>3946500</v>
      </c>
      <c r="J21" s="50" t="s">
        <v>218</v>
      </c>
      <c r="K21" s="15" t="e">
        <f t="shared" si="1"/>
        <v>#VALUE!</v>
      </c>
      <c r="L21" s="34" t="s">
        <v>218</v>
      </c>
      <c r="M21" s="32"/>
      <c r="N21" s="32"/>
    </row>
    <row r="22" spans="1:14" ht="48.75" customHeight="1">
      <c r="A22" s="36">
        <v>13</v>
      </c>
      <c r="B22" s="36" t="s">
        <v>17</v>
      </c>
      <c r="C22" s="36" t="s">
        <v>85</v>
      </c>
      <c r="D22" s="36" t="s">
        <v>150</v>
      </c>
      <c r="E22" s="41">
        <v>88</v>
      </c>
      <c r="F22" s="42">
        <f t="shared" si="0"/>
        <v>0.88888888888888884</v>
      </c>
      <c r="G22" s="43">
        <v>4231200</v>
      </c>
      <c r="H22" s="44">
        <v>3440000</v>
      </c>
      <c r="I22" s="44">
        <v>1548000</v>
      </c>
      <c r="J22" s="50" t="s">
        <v>219</v>
      </c>
      <c r="K22" s="15" t="e">
        <f t="shared" si="1"/>
        <v>#VALUE!</v>
      </c>
      <c r="L22" s="34" t="s">
        <v>219</v>
      </c>
      <c r="M22" s="32"/>
      <c r="N22" s="32"/>
    </row>
    <row r="23" spans="1:14" ht="56.25">
      <c r="A23" s="36">
        <v>14</v>
      </c>
      <c r="B23" s="36" t="s">
        <v>20</v>
      </c>
      <c r="C23" s="36" t="s">
        <v>88</v>
      </c>
      <c r="D23" s="36" t="s">
        <v>153</v>
      </c>
      <c r="E23" s="41">
        <v>88</v>
      </c>
      <c r="F23" s="42">
        <f t="shared" si="0"/>
        <v>0.88888888888888884</v>
      </c>
      <c r="G23" s="44">
        <v>6531300</v>
      </c>
      <c r="H23" s="44">
        <v>5310000</v>
      </c>
      <c r="I23" s="44">
        <v>2389500</v>
      </c>
      <c r="J23" s="50" t="s">
        <v>219</v>
      </c>
      <c r="K23" s="15" t="e">
        <f t="shared" si="1"/>
        <v>#VALUE!</v>
      </c>
      <c r="L23" s="34" t="s">
        <v>219</v>
      </c>
      <c r="M23" s="32"/>
      <c r="N23" s="32"/>
    </row>
    <row r="24" spans="1:14" ht="56.25">
      <c r="A24" s="36">
        <v>15</v>
      </c>
      <c r="B24" s="36" t="s">
        <v>21</v>
      </c>
      <c r="C24" s="36" t="s">
        <v>89</v>
      </c>
      <c r="D24" s="36" t="s">
        <v>154</v>
      </c>
      <c r="E24" s="41">
        <v>88</v>
      </c>
      <c r="F24" s="42">
        <f t="shared" si="0"/>
        <v>0.88888888888888884</v>
      </c>
      <c r="G24" s="43">
        <v>13397813.66</v>
      </c>
      <c r="H24" s="44">
        <v>8888889.1199999992</v>
      </c>
      <c r="I24" s="44">
        <v>4000000</v>
      </c>
      <c r="J24" s="50" t="s">
        <v>220</v>
      </c>
      <c r="K24" s="15" t="e">
        <f>J24/H24</f>
        <v>#VALUE!</v>
      </c>
      <c r="L24" s="34" t="s">
        <v>220</v>
      </c>
      <c r="M24" s="32"/>
      <c r="N24" s="32"/>
    </row>
    <row r="25" spans="1:14" ht="57" customHeight="1">
      <c r="A25" s="36">
        <v>16</v>
      </c>
      <c r="B25" s="36" t="s">
        <v>46</v>
      </c>
      <c r="C25" s="36" t="s">
        <v>113</v>
      </c>
      <c r="D25" s="36" t="s">
        <v>222</v>
      </c>
      <c r="E25" s="41">
        <v>88</v>
      </c>
      <c r="F25" s="42">
        <f t="shared" si="0"/>
        <v>0.88888888888888884</v>
      </c>
      <c r="G25" s="43">
        <v>2334018.7800000003</v>
      </c>
      <c r="H25" s="44">
        <v>1897576</v>
      </c>
      <c r="I25" s="44">
        <v>853909.2</v>
      </c>
      <c r="J25" s="50" t="s">
        <v>219</v>
      </c>
      <c r="K25" s="15" t="e">
        <f t="shared" si="1"/>
        <v>#VALUE!</v>
      </c>
      <c r="L25" s="34" t="s">
        <v>219</v>
      </c>
      <c r="M25" s="32"/>
      <c r="N25" s="32"/>
    </row>
    <row r="26" spans="1:14" ht="45">
      <c r="A26" s="36">
        <v>17</v>
      </c>
      <c r="B26" s="36" t="s">
        <v>49</v>
      </c>
      <c r="C26" s="36" t="s">
        <v>116</v>
      </c>
      <c r="D26" s="36" t="s">
        <v>181</v>
      </c>
      <c r="E26" s="41">
        <v>88</v>
      </c>
      <c r="F26" s="42">
        <f t="shared" si="0"/>
        <v>0.88888888888888884</v>
      </c>
      <c r="G26" s="43">
        <v>11565000</v>
      </c>
      <c r="H26" s="44">
        <v>8888000</v>
      </c>
      <c r="I26" s="44">
        <v>3999600</v>
      </c>
      <c r="J26" s="50" t="s">
        <v>220</v>
      </c>
      <c r="K26" s="15" t="e">
        <f t="shared" si="1"/>
        <v>#VALUE!</v>
      </c>
      <c r="L26" s="34" t="s">
        <v>220</v>
      </c>
      <c r="M26" s="32"/>
      <c r="N26" s="32"/>
    </row>
    <row r="27" spans="1:14" ht="45">
      <c r="A27" s="36">
        <v>18</v>
      </c>
      <c r="B27" s="36" t="s">
        <v>50</v>
      </c>
      <c r="C27" s="36" t="s">
        <v>117</v>
      </c>
      <c r="D27" s="36" t="s">
        <v>182</v>
      </c>
      <c r="E27" s="41">
        <v>88</v>
      </c>
      <c r="F27" s="42">
        <f t="shared" si="0"/>
        <v>0.88888888888888884</v>
      </c>
      <c r="G27" s="43">
        <v>13677600</v>
      </c>
      <c r="H27" s="44">
        <v>8870000</v>
      </c>
      <c r="I27" s="44">
        <v>3991500</v>
      </c>
      <c r="J27" s="50" t="s">
        <v>219</v>
      </c>
      <c r="K27" s="15" t="e">
        <f t="shared" si="1"/>
        <v>#VALUE!</v>
      </c>
      <c r="L27" s="34" t="s">
        <v>219</v>
      </c>
      <c r="M27" s="32"/>
      <c r="N27" s="32"/>
    </row>
    <row r="28" spans="1:14" ht="45">
      <c r="A28" s="36">
        <v>19</v>
      </c>
      <c r="B28" s="36" t="s">
        <v>24</v>
      </c>
      <c r="C28" s="36" t="s">
        <v>92</v>
      </c>
      <c r="D28" s="36" t="s">
        <v>157</v>
      </c>
      <c r="E28" s="41">
        <v>87.5</v>
      </c>
      <c r="F28" s="42">
        <f t="shared" si="0"/>
        <v>0.88383838383838387</v>
      </c>
      <c r="G28" s="43">
        <v>10972586.460000001</v>
      </c>
      <c r="H28" s="44">
        <v>8920802</v>
      </c>
      <c r="I28" s="44">
        <v>4000000</v>
      </c>
      <c r="J28" s="50" t="s">
        <v>219</v>
      </c>
      <c r="K28" s="15">
        <v>0.44839017837099998</v>
      </c>
      <c r="L28" s="34" t="s">
        <v>219</v>
      </c>
      <c r="M28" s="32"/>
      <c r="N28" s="32"/>
    </row>
    <row r="29" spans="1:14" ht="45">
      <c r="A29" s="36">
        <v>20</v>
      </c>
      <c r="B29" s="36" t="s">
        <v>39</v>
      </c>
      <c r="C29" s="36" t="s">
        <v>106</v>
      </c>
      <c r="D29" s="36" t="s">
        <v>172</v>
      </c>
      <c r="E29" s="41">
        <v>87.5</v>
      </c>
      <c r="F29" s="42">
        <f t="shared" si="0"/>
        <v>0.88383838383838387</v>
      </c>
      <c r="G29" s="43">
        <v>3274260</v>
      </c>
      <c r="H29" s="44">
        <v>2662000</v>
      </c>
      <c r="I29" s="44">
        <v>1331000</v>
      </c>
      <c r="J29" s="50" t="s">
        <v>219</v>
      </c>
      <c r="K29" s="15" t="e">
        <f t="shared" si="1"/>
        <v>#VALUE!</v>
      </c>
      <c r="L29" s="34" t="s">
        <v>219</v>
      </c>
      <c r="M29" s="32"/>
      <c r="N29" s="32"/>
    </row>
    <row r="30" spans="1:14" ht="55.5" customHeight="1">
      <c r="A30" s="37">
        <v>21</v>
      </c>
      <c r="B30" s="37" t="s">
        <v>22</v>
      </c>
      <c r="C30" s="37" t="s">
        <v>90</v>
      </c>
      <c r="D30" s="37" t="s">
        <v>155</v>
      </c>
      <c r="E30" s="45">
        <v>87.5</v>
      </c>
      <c r="F30" s="46">
        <f>E30/99*100%</f>
        <v>0.88383838383838387</v>
      </c>
      <c r="G30" s="47">
        <v>4912040.84</v>
      </c>
      <c r="H30" s="48">
        <v>3993529.14</v>
      </c>
      <c r="I30" s="48">
        <v>1797088.11</v>
      </c>
      <c r="J30" s="51" t="s">
        <v>229</v>
      </c>
      <c r="K30" s="15">
        <v>0.44999999924799999</v>
      </c>
      <c r="L30" s="34" t="s">
        <v>221</v>
      </c>
      <c r="M30" s="32"/>
      <c r="N30" s="32"/>
    </row>
    <row r="31" spans="1:14" ht="50.25" customHeight="1">
      <c r="A31" s="36">
        <v>22</v>
      </c>
      <c r="B31" s="36" t="s">
        <v>44</v>
      </c>
      <c r="C31" s="36" t="s">
        <v>111</v>
      </c>
      <c r="D31" s="36" t="s">
        <v>177</v>
      </c>
      <c r="E31" s="41">
        <v>86.5</v>
      </c>
      <c r="F31" s="42">
        <f t="shared" si="0"/>
        <v>0.8737373737373737</v>
      </c>
      <c r="G31" s="43">
        <v>5306677.29</v>
      </c>
      <c r="H31" s="44">
        <v>4314371.78</v>
      </c>
      <c r="I31" s="44">
        <v>1941467.3</v>
      </c>
      <c r="J31" s="50" t="s">
        <v>219</v>
      </c>
      <c r="K31" s="15" t="e">
        <f t="shared" si="1"/>
        <v>#VALUE!</v>
      </c>
      <c r="L31" s="34" t="s">
        <v>219</v>
      </c>
      <c r="M31" s="32"/>
      <c r="N31" s="32"/>
    </row>
    <row r="32" spans="1:14" ht="49.5" customHeight="1">
      <c r="A32" s="36">
        <v>23</v>
      </c>
      <c r="B32" s="36" t="s">
        <v>54</v>
      </c>
      <c r="C32" s="36" t="s">
        <v>121</v>
      </c>
      <c r="D32" s="36" t="s">
        <v>186</v>
      </c>
      <c r="E32" s="41">
        <v>86.5</v>
      </c>
      <c r="F32" s="42">
        <f t="shared" si="0"/>
        <v>0.8737373737373737</v>
      </c>
      <c r="G32" s="43">
        <v>6174615.6500000004</v>
      </c>
      <c r="H32" s="44">
        <v>5020012.71</v>
      </c>
      <c r="I32" s="44">
        <v>2259005.69</v>
      </c>
      <c r="J32" s="50" t="s">
        <v>219</v>
      </c>
      <c r="K32" s="15">
        <v>0.44999999412300001</v>
      </c>
      <c r="L32" s="34" t="s">
        <v>219</v>
      </c>
      <c r="M32" s="32"/>
      <c r="N32" s="32"/>
    </row>
    <row r="33" spans="1:14" ht="56.25" customHeight="1">
      <c r="A33" s="37">
        <v>24</v>
      </c>
      <c r="B33" s="37" t="s">
        <v>223</v>
      </c>
      <c r="C33" s="37" t="s">
        <v>224</v>
      </c>
      <c r="D33" s="37" t="s">
        <v>225</v>
      </c>
      <c r="E33" s="45">
        <v>86.5</v>
      </c>
      <c r="F33" s="46">
        <f t="shared" si="0"/>
        <v>0.8737373737373737</v>
      </c>
      <c r="G33" s="47">
        <v>3925422</v>
      </c>
      <c r="H33" s="48">
        <v>3191400</v>
      </c>
      <c r="I33" s="48">
        <v>1436130</v>
      </c>
      <c r="J33" s="51" t="s">
        <v>229</v>
      </c>
      <c r="K33" s="15"/>
      <c r="L33" s="34" t="s">
        <v>226</v>
      </c>
      <c r="M33" s="32"/>
      <c r="N33" s="32"/>
    </row>
    <row r="34" spans="1:14" ht="48.75" customHeight="1">
      <c r="A34" s="37">
        <v>25</v>
      </c>
      <c r="B34" s="38" t="s">
        <v>16</v>
      </c>
      <c r="C34" s="38" t="s">
        <v>84</v>
      </c>
      <c r="D34" s="38" t="s">
        <v>149</v>
      </c>
      <c r="E34" s="45">
        <v>86</v>
      </c>
      <c r="F34" s="46">
        <f t="shared" si="0"/>
        <v>0.86868686868686873</v>
      </c>
      <c r="G34" s="47">
        <v>3952450.02</v>
      </c>
      <c r="H34" s="49">
        <v>3213374</v>
      </c>
      <c r="I34" s="49">
        <v>1446018.3</v>
      </c>
      <c r="J34" s="51" t="s">
        <v>229</v>
      </c>
      <c r="K34" s="15" t="e">
        <f t="shared" si="1"/>
        <v>#VALUE!</v>
      </c>
      <c r="L34" s="34" t="s">
        <v>221</v>
      </c>
      <c r="M34" s="33"/>
      <c r="N34" s="33"/>
    </row>
    <row r="35" spans="1:14" ht="55.5" customHeight="1">
      <c r="A35" s="36">
        <v>26</v>
      </c>
      <c r="B35" s="36" t="s">
        <v>32</v>
      </c>
      <c r="C35" s="36" t="s">
        <v>99</v>
      </c>
      <c r="D35" s="36" t="s">
        <v>165</v>
      </c>
      <c r="E35" s="41">
        <v>85</v>
      </c>
      <c r="F35" s="42">
        <f>E35/99*100%</f>
        <v>0.85858585858585856</v>
      </c>
      <c r="G35" s="43">
        <v>3027645</v>
      </c>
      <c r="H35" s="44">
        <v>2461500</v>
      </c>
      <c r="I35" s="44">
        <v>1107675</v>
      </c>
      <c r="J35" s="50" t="s">
        <v>219</v>
      </c>
      <c r="K35" s="15" t="e">
        <f>J35/H35</f>
        <v>#VALUE!</v>
      </c>
      <c r="L35" s="34" t="s">
        <v>219</v>
      </c>
      <c r="M35" s="33"/>
      <c r="N35" s="33"/>
    </row>
    <row r="36" spans="1:14" ht="77.25" customHeight="1">
      <c r="A36" s="37">
        <v>27</v>
      </c>
      <c r="B36" s="37" t="s">
        <v>26</v>
      </c>
      <c r="C36" s="37" t="s">
        <v>94</v>
      </c>
      <c r="D36" s="37" t="s">
        <v>159</v>
      </c>
      <c r="E36" s="45">
        <v>85</v>
      </c>
      <c r="F36" s="46">
        <f>E36/99*100%</f>
        <v>0.85858585858585856</v>
      </c>
      <c r="G36" s="47">
        <v>10393500</v>
      </c>
      <c r="H36" s="48">
        <v>8450000</v>
      </c>
      <c r="I36" s="48">
        <v>3549000</v>
      </c>
      <c r="J36" s="51" t="s">
        <v>229</v>
      </c>
      <c r="K36" s="15" t="e">
        <f>J36/H36</f>
        <v>#VALUE!</v>
      </c>
      <c r="L36" s="34" t="s">
        <v>221</v>
      </c>
      <c r="M36" s="33"/>
      <c r="N36" s="33"/>
    </row>
    <row r="37" spans="1:14" ht="79.5" customHeight="1">
      <c r="A37" s="37">
        <v>28</v>
      </c>
      <c r="B37" s="37" t="s">
        <v>43</v>
      </c>
      <c r="C37" s="37" t="s">
        <v>110</v>
      </c>
      <c r="D37" s="37" t="s">
        <v>176</v>
      </c>
      <c r="E37" s="45">
        <v>84</v>
      </c>
      <c r="F37" s="46">
        <f>E37/99*100%</f>
        <v>0.84848484848484851</v>
      </c>
      <c r="G37" s="47">
        <v>10110720</v>
      </c>
      <c r="H37" s="48">
        <v>9204520</v>
      </c>
      <c r="I37" s="48">
        <v>3681808</v>
      </c>
      <c r="J37" s="51" t="s">
        <v>229</v>
      </c>
      <c r="K37" s="15" t="e">
        <f>J37/H37</f>
        <v>#VALUE!</v>
      </c>
      <c r="L37" s="34" t="s">
        <v>221</v>
      </c>
      <c r="M37" s="33"/>
      <c r="N37" s="33"/>
    </row>
    <row r="38" spans="1:14" ht="67.5">
      <c r="A38" s="16">
        <v>29</v>
      </c>
      <c r="B38" s="16" t="s">
        <v>31</v>
      </c>
      <c r="C38" s="16" t="s">
        <v>98</v>
      </c>
      <c r="D38" s="16" t="s">
        <v>164</v>
      </c>
      <c r="E38" s="52">
        <v>83.5</v>
      </c>
      <c r="F38" s="53">
        <f t="shared" si="0"/>
        <v>0.84343434343434343</v>
      </c>
      <c r="G38" s="54">
        <v>7272990</v>
      </c>
      <c r="H38" s="55">
        <v>5913000</v>
      </c>
      <c r="I38" s="55">
        <v>2069550</v>
      </c>
      <c r="J38" s="50" t="s">
        <v>221</v>
      </c>
      <c r="K38" s="15" t="e">
        <f t="shared" si="1"/>
        <v>#VALUE!</v>
      </c>
      <c r="L38" s="34" t="s">
        <v>221</v>
      </c>
      <c r="M38" s="33"/>
      <c r="N38" s="33"/>
    </row>
    <row r="39" spans="1:14" ht="67.5">
      <c r="A39" s="16">
        <v>30</v>
      </c>
      <c r="B39" s="18" t="s">
        <v>61</v>
      </c>
      <c r="C39" s="18" t="s">
        <v>128</v>
      </c>
      <c r="D39" s="18" t="s">
        <v>193</v>
      </c>
      <c r="E39" s="19">
        <v>82</v>
      </c>
      <c r="F39" s="20">
        <f t="shared" si="0"/>
        <v>0.82828282828282829</v>
      </c>
      <c r="G39" s="21">
        <v>9833604</v>
      </c>
      <c r="H39" s="22">
        <v>7994800</v>
      </c>
      <c r="I39" s="22">
        <v>3997400</v>
      </c>
      <c r="J39" s="50" t="s">
        <v>221</v>
      </c>
      <c r="K39" s="15" t="e">
        <f t="shared" si="1"/>
        <v>#VALUE!</v>
      </c>
      <c r="L39" s="34" t="s">
        <v>221</v>
      </c>
      <c r="M39" s="33"/>
      <c r="N39" s="33"/>
    </row>
    <row r="40" spans="1:14" ht="67.5">
      <c r="A40" s="16">
        <v>31</v>
      </c>
      <c r="B40" s="18" t="s">
        <v>42</v>
      </c>
      <c r="C40" s="18" t="s">
        <v>109</v>
      </c>
      <c r="D40" s="18" t="s">
        <v>175</v>
      </c>
      <c r="E40" s="19">
        <v>82</v>
      </c>
      <c r="F40" s="20">
        <f t="shared" si="0"/>
        <v>0.82828282828282829</v>
      </c>
      <c r="G40" s="21">
        <v>6468466.6799999997</v>
      </c>
      <c r="H40" s="22">
        <v>5258915.95</v>
      </c>
      <c r="I40" s="22">
        <v>2366512.09</v>
      </c>
      <c r="J40" s="50" t="s">
        <v>221</v>
      </c>
      <c r="K40" s="15">
        <v>0.449999983361</v>
      </c>
      <c r="L40" s="34" t="s">
        <v>221</v>
      </c>
      <c r="M40" s="33"/>
      <c r="N40" s="33"/>
    </row>
    <row r="41" spans="1:14" ht="67.5">
      <c r="A41" s="16">
        <v>32</v>
      </c>
      <c r="B41" s="18" t="s">
        <v>75</v>
      </c>
      <c r="C41" s="18" t="s">
        <v>141</v>
      </c>
      <c r="D41" s="18" t="s">
        <v>207</v>
      </c>
      <c r="E41" s="19">
        <v>81</v>
      </c>
      <c r="F41" s="20">
        <f t="shared" si="0"/>
        <v>0.81818181818181823</v>
      </c>
      <c r="G41" s="21">
        <v>7423050</v>
      </c>
      <c r="H41" s="22">
        <v>6035000</v>
      </c>
      <c r="I41" s="22">
        <v>2715750</v>
      </c>
      <c r="J41" s="50" t="s">
        <v>221</v>
      </c>
      <c r="K41" s="15" t="e">
        <f t="shared" si="1"/>
        <v>#VALUE!</v>
      </c>
      <c r="L41" s="34" t="s">
        <v>221</v>
      </c>
      <c r="M41" s="33"/>
      <c r="N41" s="33"/>
    </row>
    <row r="42" spans="1:14" ht="67.5">
      <c r="A42" s="16">
        <v>33</v>
      </c>
      <c r="B42" s="18" t="s">
        <v>73</v>
      </c>
      <c r="C42" s="18" t="s">
        <v>139</v>
      </c>
      <c r="D42" s="18" t="s">
        <v>205</v>
      </c>
      <c r="E42" s="19">
        <v>80.5</v>
      </c>
      <c r="F42" s="20">
        <f t="shared" si="0"/>
        <v>0.81313131313131315</v>
      </c>
      <c r="G42" s="21">
        <v>2583000</v>
      </c>
      <c r="H42" s="22">
        <v>2100000</v>
      </c>
      <c r="I42" s="22">
        <v>945000</v>
      </c>
      <c r="J42" s="50" t="s">
        <v>221</v>
      </c>
      <c r="K42" s="15" t="e">
        <f t="shared" si="1"/>
        <v>#VALUE!</v>
      </c>
      <c r="L42" s="34" t="s">
        <v>221</v>
      </c>
      <c r="M42" s="33"/>
      <c r="N42" s="33"/>
    </row>
    <row r="43" spans="1:14" ht="67.5">
      <c r="A43" s="16">
        <v>34</v>
      </c>
      <c r="B43" s="18" t="s">
        <v>28</v>
      </c>
      <c r="C43" s="18" t="s">
        <v>96</v>
      </c>
      <c r="D43" s="18" t="s">
        <v>161</v>
      </c>
      <c r="E43" s="19">
        <v>79.5</v>
      </c>
      <c r="F43" s="20">
        <f t="shared" ref="F43:F74" si="2">E43/99*100%</f>
        <v>0.80303030303030298</v>
      </c>
      <c r="G43" s="21">
        <v>1974888</v>
      </c>
      <c r="H43" s="22">
        <v>1605600</v>
      </c>
      <c r="I43" s="22">
        <v>883080</v>
      </c>
      <c r="J43" s="50" t="s">
        <v>221</v>
      </c>
      <c r="K43" s="15" t="e">
        <f t="shared" ref="K43:K74" si="3">J43/H43</f>
        <v>#VALUE!</v>
      </c>
      <c r="L43" s="34" t="s">
        <v>221</v>
      </c>
      <c r="M43" s="33"/>
      <c r="N43" s="33"/>
    </row>
    <row r="44" spans="1:14" ht="67.5">
      <c r="A44" s="16">
        <v>35</v>
      </c>
      <c r="B44" s="18" t="s">
        <v>60</v>
      </c>
      <c r="C44" s="18" t="s">
        <v>127</v>
      </c>
      <c r="D44" s="18" t="s">
        <v>192</v>
      </c>
      <c r="E44" s="19">
        <v>79</v>
      </c>
      <c r="F44" s="20">
        <f>E44/99*100%</f>
        <v>0.79797979797979801</v>
      </c>
      <c r="G44" s="21">
        <v>4576783.88</v>
      </c>
      <c r="H44" s="22">
        <v>3720962.5</v>
      </c>
      <c r="I44" s="22">
        <v>1860481.25</v>
      </c>
      <c r="J44" s="50" t="s">
        <v>221</v>
      </c>
      <c r="K44" s="15" t="e">
        <f>J44/H44</f>
        <v>#VALUE!</v>
      </c>
      <c r="L44" s="34" t="s">
        <v>221</v>
      </c>
      <c r="M44" s="33"/>
      <c r="N44" s="33"/>
    </row>
    <row r="45" spans="1:14" ht="67.5">
      <c r="A45" s="16">
        <v>36</v>
      </c>
      <c r="B45" s="18" t="s">
        <v>78</v>
      </c>
      <c r="C45" s="18" t="s">
        <v>12</v>
      </c>
      <c r="D45" s="18" t="s">
        <v>210</v>
      </c>
      <c r="E45" s="19">
        <v>78</v>
      </c>
      <c r="F45" s="20">
        <f>E45/99*100%</f>
        <v>0.78787878787878785</v>
      </c>
      <c r="G45" s="21">
        <v>3071396.0999999996</v>
      </c>
      <c r="H45" s="22">
        <v>2107855.5499999998</v>
      </c>
      <c r="I45" s="22">
        <v>948534.99</v>
      </c>
      <c r="J45" s="50" t="s">
        <v>221</v>
      </c>
      <c r="K45" s="15">
        <v>0.44999999644100003</v>
      </c>
      <c r="L45" s="34" t="s">
        <v>221</v>
      </c>
      <c r="M45" s="33"/>
      <c r="N45" s="33"/>
    </row>
    <row r="46" spans="1:14" ht="67.5">
      <c r="A46" s="16">
        <v>37</v>
      </c>
      <c r="B46" s="18" t="s">
        <v>38</v>
      </c>
      <c r="C46" s="18" t="s">
        <v>105</v>
      </c>
      <c r="D46" s="18" t="s">
        <v>171</v>
      </c>
      <c r="E46" s="19">
        <v>77.5</v>
      </c>
      <c r="F46" s="20">
        <f t="shared" si="2"/>
        <v>0.78282828282828287</v>
      </c>
      <c r="G46" s="21">
        <v>2414490</v>
      </c>
      <c r="H46" s="22">
        <v>1963000</v>
      </c>
      <c r="I46" s="22">
        <v>981500</v>
      </c>
      <c r="J46" s="50" t="s">
        <v>221</v>
      </c>
      <c r="K46" s="15" t="e">
        <f t="shared" si="3"/>
        <v>#VALUE!</v>
      </c>
      <c r="L46" s="34" t="s">
        <v>221</v>
      </c>
      <c r="M46" s="33"/>
      <c r="N46" s="33"/>
    </row>
    <row r="47" spans="1:14" ht="67.5">
      <c r="A47" s="16">
        <v>38</v>
      </c>
      <c r="B47" s="18" t="s">
        <v>58</v>
      </c>
      <c r="C47" s="18" t="s">
        <v>125</v>
      </c>
      <c r="D47" s="18" t="s">
        <v>190</v>
      </c>
      <c r="E47" s="19">
        <v>77.5</v>
      </c>
      <c r="F47" s="20">
        <f t="shared" ref="F47:F52" si="4">E47/99*100%</f>
        <v>0.78282828282828287</v>
      </c>
      <c r="G47" s="21">
        <v>10932178.5</v>
      </c>
      <c r="H47" s="22">
        <v>8887950</v>
      </c>
      <c r="I47" s="22">
        <v>3999577.5</v>
      </c>
      <c r="J47" s="50" t="s">
        <v>221</v>
      </c>
      <c r="K47" s="15" t="e">
        <f>J47/H47</f>
        <v>#VALUE!</v>
      </c>
      <c r="L47" s="34" t="s">
        <v>221</v>
      </c>
      <c r="M47" s="33"/>
      <c r="N47" s="33"/>
    </row>
    <row r="48" spans="1:14" ht="67.5">
      <c r="A48" s="16">
        <v>39</v>
      </c>
      <c r="B48" s="18" t="s">
        <v>25</v>
      </c>
      <c r="C48" s="18" t="s">
        <v>93</v>
      </c>
      <c r="D48" s="18" t="s">
        <v>158</v>
      </c>
      <c r="E48" s="19">
        <v>77</v>
      </c>
      <c r="F48" s="20">
        <f t="shared" si="4"/>
        <v>0.77777777777777779</v>
      </c>
      <c r="G48" s="21">
        <v>8813820</v>
      </c>
      <c r="H48" s="22">
        <v>6704444.4400000004</v>
      </c>
      <c r="I48" s="22">
        <v>3352222.22</v>
      </c>
      <c r="J48" s="50" t="s">
        <v>221</v>
      </c>
      <c r="K48" s="15" t="e">
        <f>J48/H48</f>
        <v>#VALUE!</v>
      </c>
      <c r="L48" s="34" t="s">
        <v>221</v>
      </c>
      <c r="M48" s="33"/>
      <c r="N48" s="33"/>
    </row>
    <row r="49" spans="1:14" ht="67.5">
      <c r="A49" s="16">
        <v>40</v>
      </c>
      <c r="B49" s="18" t="s">
        <v>74</v>
      </c>
      <c r="C49" s="18" t="s">
        <v>140</v>
      </c>
      <c r="D49" s="18" t="s">
        <v>206</v>
      </c>
      <c r="E49" s="19">
        <v>76</v>
      </c>
      <c r="F49" s="20">
        <f t="shared" si="4"/>
        <v>0.76767676767676762</v>
      </c>
      <c r="G49" s="21">
        <v>15261089.699999999</v>
      </c>
      <c r="H49" s="22">
        <v>8888888</v>
      </c>
      <c r="I49" s="22">
        <v>3999999.6</v>
      </c>
      <c r="J49" s="50" t="s">
        <v>221</v>
      </c>
      <c r="K49" s="15" t="e">
        <f>J49/H49</f>
        <v>#VALUE!</v>
      </c>
      <c r="L49" s="34" t="s">
        <v>221</v>
      </c>
      <c r="M49" s="33"/>
      <c r="N49" s="33"/>
    </row>
    <row r="50" spans="1:14" ht="67.5">
      <c r="A50" s="16">
        <v>41</v>
      </c>
      <c r="B50" s="18" t="s">
        <v>69</v>
      </c>
      <c r="C50" s="18" t="s">
        <v>136</v>
      </c>
      <c r="D50" s="18" t="s">
        <v>201</v>
      </c>
      <c r="E50" s="19">
        <v>75.5</v>
      </c>
      <c r="F50" s="20">
        <f t="shared" si="4"/>
        <v>0.76262626262626265</v>
      </c>
      <c r="G50" s="21">
        <v>1644277</v>
      </c>
      <c r="H50" s="22">
        <v>1336810.57</v>
      </c>
      <c r="I50" s="22">
        <v>601564.75</v>
      </c>
      <c r="J50" s="50" t="s">
        <v>221</v>
      </c>
      <c r="K50" s="15">
        <v>0.44999999513700001</v>
      </c>
      <c r="L50" s="34" t="s">
        <v>221</v>
      </c>
      <c r="M50" s="33"/>
      <c r="N50" s="33"/>
    </row>
    <row r="51" spans="1:14" ht="67.5">
      <c r="A51" s="16">
        <v>42</v>
      </c>
      <c r="B51" s="18" t="s">
        <v>37</v>
      </c>
      <c r="C51" s="18" t="s">
        <v>104</v>
      </c>
      <c r="D51" s="18" t="s">
        <v>170</v>
      </c>
      <c r="E51" s="19">
        <v>75.5</v>
      </c>
      <c r="F51" s="20">
        <f t="shared" si="4"/>
        <v>0.76262626262626265</v>
      </c>
      <c r="G51" s="21">
        <v>9904465.5299999993</v>
      </c>
      <c r="H51" s="22">
        <v>8052411</v>
      </c>
      <c r="I51" s="22">
        <v>3623584.95</v>
      </c>
      <c r="J51" s="50" t="s">
        <v>221</v>
      </c>
      <c r="K51" s="15" t="e">
        <f>J51/H51</f>
        <v>#VALUE!</v>
      </c>
      <c r="L51" s="34" t="s">
        <v>221</v>
      </c>
      <c r="M51" s="33"/>
      <c r="N51" s="33"/>
    </row>
    <row r="52" spans="1:14" ht="67.5">
      <c r="A52" s="16">
        <v>43</v>
      </c>
      <c r="B52" s="18" t="s">
        <v>80</v>
      </c>
      <c r="C52" s="18" t="s">
        <v>145</v>
      </c>
      <c r="D52" s="18" t="s">
        <v>212</v>
      </c>
      <c r="E52" s="19">
        <v>74</v>
      </c>
      <c r="F52" s="20">
        <f t="shared" si="4"/>
        <v>0.74747474747474751</v>
      </c>
      <c r="G52" s="21">
        <v>1722000</v>
      </c>
      <c r="H52" s="22">
        <v>1400000</v>
      </c>
      <c r="I52" s="22">
        <v>630000</v>
      </c>
      <c r="J52" s="50" t="s">
        <v>221</v>
      </c>
      <c r="K52" s="15" t="e">
        <f>J52/H52</f>
        <v>#VALUE!</v>
      </c>
      <c r="L52" s="34" t="s">
        <v>221</v>
      </c>
      <c r="M52" s="33"/>
      <c r="N52" s="33"/>
    </row>
    <row r="53" spans="1:14" ht="67.5">
      <c r="A53" s="16">
        <v>44</v>
      </c>
      <c r="B53" s="18" t="s">
        <v>41</v>
      </c>
      <c r="C53" s="18" t="s">
        <v>108</v>
      </c>
      <c r="D53" s="18" t="s">
        <v>174</v>
      </c>
      <c r="E53" s="19">
        <v>73</v>
      </c>
      <c r="F53" s="20">
        <f t="shared" si="2"/>
        <v>0.73737373737373735</v>
      </c>
      <c r="G53" s="21">
        <v>7414500</v>
      </c>
      <c r="H53" s="22">
        <v>7414500</v>
      </c>
      <c r="I53" s="22">
        <v>3250000</v>
      </c>
      <c r="J53" s="50" t="s">
        <v>221</v>
      </c>
      <c r="K53" s="15">
        <v>0.438330298738</v>
      </c>
      <c r="L53" s="34" t="s">
        <v>221</v>
      </c>
      <c r="M53" s="33"/>
      <c r="N53" s="33"/>
    </row>
    <row r="54" spans="1:14" ht="67.5">
      <c r="A54" s="16">
        <v>45</v>
      </c>
      <c r="B54" s="18" t="s">
        <v>63</v>
      </c>
      <c r="C54" s="18" t="s">
        <v>130</v>
      </c>
      <c r="D54" s="18" t="s">
        <v>195</v>
      </c>
      <c r="E54" s="19">
        <v>73</v>
      </c>
      <c r="F54" s="20">
        <f>E54/99*100%</f>
        <v>0.73737373737373735</v>
      </c>
      <c r="G54" s="21">
        <v>600067.80000000005</v>
      </c>
      <c r="H54" s="22">
        <v>487860</v>
      </c>
      <c r="I54" s="22">
        <v>219537</v>
      </c>
      <c r="J54" s="50" t="s">
        <v>221</v>
      </c>
      <c r="K54" s="15" t="e">
        <f>J54/H54</f>
        <v>#VALUE!</v>
      </c>
      <c r="L54" s="34" t="s">
        <v>221</v>
      </c>
      <c r="M54" s="33"/>
      <c r="N54" s="33"/>
    </row>
    <row r="55" spans="1:14" ht="67.5">
      <c r="A55" s="16">
        <v>46</v>
      </c>
      <c r="B55" s="18" t="s">
        <v>34</v>
      </c>
      <c r="C55" s="18" t="s">
        <v>101</v>
      </c>
      <c r="D55" s="18" t="s">
        <v>167</v>
      </c>
      <c r="E55" s="19">
        <v>72</v>
      </c>
      <c r="F55" s="20">
        <f t="shared" si="2"/>
        <v>0.72727272727272729</v>
      </c>
      <c r="G55" s="21">
        <v>3414941.25</v>
      </c>
      <c r="H55" s="22">
        <v>2776375</v>
      </c>
      <c r="I55" s="22">
        <v>1527006.25</v>
      </c>
      <c r="J55" s="50" t="s">
        <v>221</v>
      </c>
      <c r="K55" s="15" t="e">
        <f t="shared" si="3"/>
        <v>#VALUE!</v>
      </c>
      <c r="L55" s="34" t="s">
        <v>221</v>
      </c>
      <c r="M55" s="33"/>
      <c r="N55" s="33"/>
    </row>
    <row r="56" spans="1:14" ht="67.5">
      <c r="A56" s="16">
        <v>47</v>
      </c>
      <c r="B56" s="18" t="s">
        <v>27</v>
      </c>
      <c r="C56" s="18" t="s">
        <v>95</v>
      </c>
      <c r="D56" s="18" t="s">
        <v>160</v>
      </c>
      <c r="E56" s="19">
        <v>71.5</v>
      </c>
      <c r="F56" s="20">
        <f>E56/99*100%</f>
        <v>0.72222222222222221</v>
      </c>
      <c r="G56" s="21">
        <v>3098415.51</v>
      </c>
      <c r="H56" s="22">
        <v>2243374</v>
      </c>
      <c r="I56" s="22">
        <v>897349.6</v>
      </c>
      <c r="J56" s="50" t="s">
        <v>221</v>
      </c>
      <c r="K56" s="15" t="e">
        <f>J56/H56</f>
        <v>#VALUE!</v>
      </c>
      <c r="L56" s="34" t="s">
        <v>221</v>
      </c>
      <c r="M56" s="33"/>
      <c r="N56" s="33"/>
    </row>
    <row r="57" spans="1:14" ht="67.5">
      <c r="A57" s="16">
        <v>48</v>
      </c>
      <c r="B57" s="18" t="s">
        <v>79</v>
      </c>
      <c r="C57" s="18" t="s">
        <v>144</v>
      </c>
      <c r="D57" s="18" t="s">
        <v>211</v>
      </c>
      <c r="E57" s="19">
        <v>69.5</v>
      </c>
      <c r="F57" s="20">
        <f t="shared" si="2"/>
        <v>0.70202020202020199</v>
      </c>
      <c r="G57" s="21">
        <v>559650</v>
      </c>
      <c r="H57" s="22">
        <v>455000</v>
      </c>
      <c r="I57" s="22">
        <v>204750</v>
      </c>
      <c r="J57" s="50" t="s">
        <v>221</v>
      </c>
      <c r="K57" s="15" t="e">
        <f t="shared" si="3"/>
        <v>#VALUE!</v>
      </c>
      <c r="L57" s="34" t="s">
        <v>221</v>
      </c>
      <c r="M57" s="33"/>
      <c r="N57" s="33"/>
    </row>
    <row r="58" spans="1:14" ht="67.5">
      <c r="A58" s="16">
        <v>49</v>
      </c>
      <c r="B58" s="18" t="s">
        <v>56</v>
      </c>
      <c r="C58" s="18" t="s">
        <v>123</v>
      </c>
      <c r="D58" s="18" t="s">
        <v>188</v>
      </c>
      <c r="E58" s="19">
        <v>69</v>
      </c>
      <c r="F58" s="20">
        <f t="shared" si="2"/>
        <v>0.69696969696969702</v>
      </c>
      <c r="G58" s="21">
        <v>3961830</v>
      </c>
      <c r="H58" s="22">
        <v>3221000</v>
      </c>
      <c r="I58" s="22">
        <v>1610500</v>
      </c>
      <c r="J58" s="50" t="s">
        <v>221</v>
      </c>
      <c r="K58" s="15" t="e">
        <f t="shared" si="3"/>
        <v>#VALUE!</v>
      </c>
      <c r="L58" s="34" t="s">
        <v>221</v>
      </c>
      <c r="M58" s="33"/>
      <c r="N58" s="33"/>
    </row>
    <row r="59" spans="1:14" ht="67.5">
      <c r="A59" s="16">
        <v>50</v>
      </c>
      <c r="B59" s="18" t="s">
        <v>64</v>
      </c>
      <c r="C59" s="18" t="s">
        <v>131</v>
      </c>
      <c r="D59" s="18" t="s">
        <v>196</v>
      </c>
      <c r="E59" s="19">
        <v>68.5</v>
      </c>
      <c r="F59" s="20">
        <f t="shared" si="2"/>
        <v>0.69191919191919193</v>
      </c>
      <c r="G59" s="21">
        <v>6987600</v>
      </c>
      <c r="H59" s="22">
        <v>6500000</v>
      </c>
      <c r="I59" s="22">
        <v>2925000</v>
      </c>
      <c r="J59" s="50" t="s">
        <v>221</v>
      </c>
      <c r="K59" s="15" t="e">
        <f t="shared" si="3"/>
        <v>#VALUE!</v>
      </c>
      <c r="L59" s="34" t="s">
        <v>221</v>
      </c>
      <c r="M59" s="33"/>
      <c r="N59" s="33"/>
    </row>
    <row r="60" spans="1:14" ht="77.25" customHeight="1">
      <c r="A60" s="16">
        <v>51</v>
      </c>
      <c r="B60" s="18" t="s">
        <v>66</v>
      </c>
      <c r="C60" s="18" t="s">
        <v>133</v>
      </c>
      <c r="D60" s="18" t="s">
        <v>198</v>
      </c>
      <c r="E60" s="19">
        <v>67</v>
      </c>
      <c r="F60" s="20">
        <f t="shared" si="2"/>
        <v>0.6767676767676768</v>
      </c>
      <c r="G60" s="21">
        <v>9053169</v>
      </c>
      <c r="H60" s="22">
        <v>7272727.2800000003</v>
      </c>
      <c r="I60" s="22">
        <v>4000000</v>
      </c>
      <c r="J60" s="50" t="s">
        <v>221</v>
      </c>
      <c r="K60" s="15" t="e">
        <f t="shared" si="3"/>
        <v>#VALUE!</v>
      </c>
      <c r="L60" s="34" t="s">
        <v>221</v>
      </c>
      <c r="M60" s="33"/>
      <c r="N60" s="33"/>
    </row>
    <row r="61" spans="1:14" ht="67.5">
      <c r="A61" s="16">
        <v>52</v>
      </c>
      <c r="B61" s="18" t="s">
        <v>59</v>
      </c>
      <c r="C61" s="18" t="s">
        <v>126</v>
      </c>
      <c r="D61" s="18" t="s">
        <v>191</v>
      </c>
      <c r="E61" s="19">
        <v>66</v>
      </c>
      <c r="F61" s="20">
        <f t="shared" si="2"/>
        <v>0.66666666666666663</v>
      </c>
      <c r="G61" s="21">
        <v>9102000</v>
      </c>
      <c r="H61" s="22">
        <v>7400000</v>
      </c>
      <c r="I61" s="22">
        <v>3330000</v>
      </c>
      <c r="J61" s="50" t="s">
        <v>221</v>
      </c>
      <c r="K61" s="15" t="e">
        <f t="shared" si="3"/>
        <v>#VALUE!</v>
      </c>
      <c r="L61" s="34" t="s">
        <v>221</v>
      </c>
      <c r="M61" s="33"/>
      <c r="N61" s="33"/>
    </row>
    <row r="62" spans="1:14" ht="72" customHeight="1">
      <c r="A62" s="16">
        <v>53</v>
      </c>
      <c r="B62" s="18" t="s">
        <v>82</v>
      </c>
      <c r="C62" s="18" t="s">
        <v>147</v>
      </c>
      <c r="D62" s="18" t="s">
        <v>214</v>
      </c>
      <c r="E62" s="19">
        <v>66</v>
      </c>
      <c r="F62" s="20">
        <f t="shared" si="2"/>
        <v>0.66666666666666663</v>
      </c>
      <c r="G62" s="21">
        <v>3643260</v>
      </c>
      <c r="H62" s="22">
        <v>2962000</v>
      </c>
      <c r="I62" s="22">
        <v>1332900</v>
      </c>
      <c r="J62" s="50" t="s">
        <v>221</v>
      </c>
      <c r="K62" s="15" t="e">
        <f t="shared" si="3"/>
        <v>#VALUE!</v>
      </c>
      <c r="L62" s="34" t="s">
        <v>221</v>
      </c>
      <c r="M62" s="33"/>
      <c r="N62" s="33"/>
    </row>
    <row r="63" spans="1:14" ht="67.5">
      <c r="A63" s="16">
        <v>54</v>
      </c>
      <c r="B63" s="18" t="s">
        <v>52</v>
      </c>
      <c r="C63" s="18" t="s">
        <v>119</v>
      </c>
      <c r="D63" s="18" t="s">
        <v>184</v>
      </c>
      <c r="E63" s="19">
        <v>65</v>
      </c>
      <c r="F63" s="20">
        <f t="shared" si="2"/>
        <v>0.65656565656565657</v>
      </c>
      <c r="G63" s="21">
        <v>1120106.1800000002</v>
      </c>
      <c r="H63" s="22">
        <v>910655.43</v>
      </c>
      <c r="I63" s="22">
        <v>500860.46</v>
      </c>
      <c r="J63" s="50" t="s">
        <v>221</v>
      </c>
      <c r="K63" s="15" t="e">
        <f t="shared" si="3"/>
        <v>#VALUE!</v>
      </c>
      <c r="L63" s="34" t="s">
        <v>221</v>
      </c>
      <c r="M63" s="33"/>
      <c r="N63" s="33"/>
    </row>
    <row r="64" spans="1:14" ht="67.5">
      <c r="A64" s="16">
        <v>55</v>
      </c>
      <c r="B64" s="18" t="s">
        <v>33</v>
      </c>
      <c r="C64" s="18" t="s">
        <v>100</v>
      </c>
      <c r="D64" s="18" t="s">
        <v>166</v>
      </c>
      <c r="E64" s="19">
        <v>62.5</v>
      </c>
      <c r="F64" s="20">
        <f t="shared" si="2"/>
        <v>0.63131313131313127</v>
      </c>
      <c r="G64" s="21">
        <v>1337717.46</v>
      </c>
      <c r="H64" s="22">
        <v>1087575.17</v>
      </c>
      <c r="I64" s="22">
        <v>598166.34</v>
      </c>
      <c r="J64" s="50" t="s">
        <v>221</v>
      </c>
      <c r="K64" s="15">
        <v>0.54999999678099998</v>
      </c>
      <c r="L64" s="34" t="s">
        <v>221</v>
      </c>
      <c r="M64" s="33"/>
      <c r="N64" s="33"/>
    </row>
    <row r="65" spans="1:14" ht="67.5">
      <c r="A65" s="16">
        <v>56</v>
      </c>
      <c r="B65" s="18" t="s">
        <v>45</v>
      </c>
      <c r="C65" s="18" t="s">
        <v>112</v>
      </c>
      <c r="D65" s="18" t="s">
        <v>178</v>
      </c>
      <c r="E65" s="19">
        <v>62</v>
      </c>
      <c r="F65" s="20">
        <f t="shared" si="2"/>
        <v>0.6262626262626263</v>
      </c>
      <c r="G65" s="21">
        <v>522304.74</v>
      </c>
      <c r="H65" s="22">
        <v>424638</v>
      </c>
      <c r="I65" s="22">
        <v>191087.1</v>
      </c>
      <c r="J65" s="50" t="s">
        <v>221</v>
      </c>
      <c r="K65" s="15" t="e">
        <f t="shared" si="3"/>
        <v>#VALUE!</v>
      </c>
      <c r="L65" s="34" t="s">
        <v>221</v>
      </c>
      <c r="M65" s="33"/>
      <c r="N65" s="33"/>
    </row>
    <row r="66" spans="1:14" ht="67.5">
      <c r="A66" s="16">
        <v>57</v>
      </c>
      <c r="B66" s="18" t="s">
        <v>53</v>
      </c>
      <c r="C66" s="18" t="s">
        <v>120</v>
      </c>
      <c r="D66" s="18" t="s">
        <v>185</v>
      </c>
      <c r="E66" s="19">
        <v>61</v>
      </c>
      <c r="F66" s="20">
        <f>E66/99*100%</f>
        <v>0.61616161616161613</v>
      </c>
      <c r="G66" s="21">
        <v>9225000</v>
      </c>
      <c r="H66" s="22">
        <v>7500000</v>
      </c>
      <c r="I66" s="22">
        <v>3375000</v>
      </c>
      <c r="J66" s="50" t="s">
        <v>221</v>
      </c>
      <c r="K66" s="15" t="e">
        <f>J66/H66</f>
        <v>#VALUE!</v>
      </c>
      <c r="L66" s="34" t="s">
        <v>221</v>
      </c>
      <c r="M66" s="33"/>
      <c r="N66" s="33"/>
    </row>
    <row r="67" spans="1:14" ht="67.5">
      <c r="A67" s="16">
        <v>58</v>
      </c>
      <c r="B67" s="39" t="s">
        <v>15</v>
      </c>
      <c r="C67" s="39" t="s">
        <v>83</v>
      </c>
      <c r="D67" s="39" t="s">
        <v>148</v>
      </c>
      <c r="E67" s="19">
        <v>60.5</v>
      </c>
      <c r="F67" s="20">
        <f t="shared" si="2"/>
        <v>0.61111111111111116</v>
      </c>
      <c r="G67" s="22">
        <v>2583000</v>
      </c>
      <c r="H67" s="40">
        <v>2100000</v>
      </c>
      <c r="I67" s="40">
        <v>1155000</v>
      </c>
      <c r="J67" s="50" t="s">
        <v>221</v>
      </c>
      <c r="K67" s="15" t="e">
        <f t="shared" si="3"/>
        <v>#VALUE!</v>
      </c>
      <c r="L67" s="34" t="s">
        <v>221</v>
      </c>
      <c r="M67" s="33"/>
      <c r="N67" s="33"/>
    </row>
    <row r="68" spans="1:14" ht="71.25" customHeight="1">
      <c r="A68" s="16">
        <v>59</v>
      </c>
      <c r="B68" s="18" t="s">
        <v>47</v>
      </c>
      <c r="C68" s="18" t="s">
        <v>114</v>
      </c>
      <c r="D68" s="18" t="s">
        <v>179</v>
      </c>
      <c r="E68" s="19">
        <v>59</v>
      </c>
      <c r="F68" s="20">
        <f>E68/99*100%</f>
        <v>0.59595959595959591</v>
      </c>
      <c r="G68" s="21">
        <v>6213995.6699999999</v>
      </c>
      <c r="H68" s="22">
        <v>5052029</v>
      </c>
      <c r="I68" s="22">
        <v>2526014.5</v>
      </c>
      <c r="J68" s="50" t="s">
        <v>221</v>
      </c>
      <c r="K68" s="15" t="e">
        <f>J68/H68</f>
        <v>#VALUE!</v>
      </c>
      <c r="L68" s="34" t="s">
        <v>221</v>
      </c>
      <c r="M68" s="33"/>
      <c r="N68" s="33"/>
    </row>
    <row r="69" spans="1:14" ht="70.5" customHeight="1">
      <c r="A69" s="16">
        <v>60</v>
      </c>
      <c r="B69" s="18" t="s">
        <v>65</v>
      </c>
      <c r="C69" s="18" t="s">
        <v>132</v>
      </c>
      <c r="D69" s="18" t="s">
        <v>197</v>
      </c>
      <c r="E69" s="19">
        <v>58</v>
      </c>
      <c r="F69" s="20">
        <f t="shared" si="2"/>
        <v>0.58585858585858586</v>
      </c>
      <c r="G69" s="21">
        <v>3394800</v>
      </c>
      <c r="H69" s="22">
        <v>2760000</v>
      </c>
      <c r="I69" s="22">
        <v>1518000</v>
      </c>
      <c r="J69" s="50" t="s">
        <v>221</v>
      </c>
      <c r="K69" s="15" t="e">
        <f t="shared" si="3"/>
        <v>#VALUE!</v>
      </c>
      <c r="L69" s="34" t="s">
        <v>221</v>
      </c>
      <c r="M69" s="33"/>
      <c r="N69" s="33"/>
    </row>
    <row r="70" spans="1:14" ht="67.5">
      <c r="A70" s="16">
        <v>61</v>
      </c>
      <c r="B70" s="18" t="s">
        <v>81</v>
      </c>
      <c r="C70" s="18" t="s">
        <v>146</v>
      </c>
      <c r="D70" s="18" t="s">
        <v>213</v>
      </c>
      <c r="E70" s="19">
        <v>58</v>
      </c>
      <c r="F70" s="20">
        <f t="shared" si="2"/>
        <v>0.58585858585858586</v>
      </c>
      <c r="G70" s="21">
        <v>2682153.9900000002</v>
      </c>
      <c r="H70" s="22">
        <v>2180613</v>
      </c>
      <c r="I70" s="22">
        <v>981275.85</v>
      </c>
      <c r="J70" s="50" t="s">
        <v>221</v>
      </c>
      <c r="K70" s="15" t="e">
        <f t="shared" si="3"/>
        <v>#VALUE!</v>
      </c>
      <c r="L70" s="34" t="s">
        <v>221</v>
      </c>
      <c r="M70" s="33"/>
      <c r="N70" s="33"/>
    </row>
    <row r="71" spans="1:14" ht="67.5">
      <c r="A71" s="16">
        <v>62</v>
      </c>
      <c r="B71" s="18" t="s">
        <v>76</v>
      </c>
      <c r="C71" s="18" t="s">
        <v>142</v>
      </c>
      <c r="D71" s="18" t="s">
        <v>208</v>
      </c>
      <c r="E71" s="19">
        <v>57</v>
      </c>
      <c r="F71" s="20">
        <f t="shared" si="2"/>
        <v>0.5757575757575758</v>
      </c>
      <c r="G71" s="21">
        <v>2790053.2800000003</v>
      </c>
      <c r="H71" s="22">
        <v>2268336</v>
      </c>
      <c r="I71" s="22">
        <v>1020751.2</v>
      </c>
      <c r="J71" s="50" t="s">
        <v>221</v>
      </c>
      <c r="K71" s="15" t="e">
        <f t="shared" si="3"/>
        <v>#VALUE!</v>
      </c>
      <c r="L71" s="34" t="s">
        <v>221</v>
      </c>
      <c r="M71" s="33"/>
      <c r="N71" s="33"/>
    </row>
    <row r="72" spans="1:14" ht="67.5">
      <c r="A72" s="16">
        <v>63</v>
      </c>
      <c r="B72" s="18" t="s">
        <v>51</v>
      </c>
      <c r="C72" s="18" t="s">
        <v>118</v>
      </c>
      <c r="D72" s="18" t="s">
        <v>183</v>
      </c>
      <c r="E72" s="19">
        <v>55</v>
      </c>
      <c r="F72" s="20">
        <f t="shared" si="2"/>
        <v>0.55555555555555558</v>
      </c>
      <c r="G72" s="21">
        <v>767791.78999999992</v>
      </c>
      <c r="H72" s="22">
        <v>624220.96</v>
      </c>
      <c r="I72" s="22">
        <v>343321.5</v>
      </c>
      <c r="J72" s="50" t="s">
        <v>221</v>
      </c>
      <c r="K72" s="15" t="e">
        <f t="shared" si="3"/>
        <v>#VALUE!</v>
      </c>
      <c r="L72" s="34" t="s">
        <v>221</v>
      </c>
      <c r="M72" s="33"/>
      <c r="N72" s="33"/>
    </row>
    <row r="73" spans="1:14" ht="67.5">
      <c r="A73" s="16">
        <v>64</v>
      </c>
      <c r="B73" s="18" t="s">
        <v>55</v>
      </c>
      <c r="C73" s="18" t="s">
        <v>122</v>
      </c>
      <c r="D73" s="18" t="s">
        <v>187</v>
      </c>
      <c r="E73" s="19">
        <v>52.5</v>
      </c>
      <c r="F73" s="20">
        <f t="shared" si="2"/>
        <v>0.53030303030303028</v>
      </c>
      <c r="G73" s="21">
        <v>648210</v>
      </c>
      <c r="H73" s="22">
        <v>527000</v>
      </c>
      <c r="I73" s="22">
        <v>289850</v>
      </c>
      <c r="J73" s="50" t="s">
        <v>221</v>
      </c>
      <c r="K73" s="15" t="e">
        <f t="shared" si="3"/>
        <v>#VALUE!</v>
      </c>
      <c r="L73" s="34" t="s">
        <v>221</v>
      </c>
      <c r="M73" s="33"/>
      <c r="N73" s="33"/>
    </row>
    <row r="74" spans="1:14" ht="74.25" customHeight="1">
      <c r="A74" s="16">
        <v>65</v>
      </c>
      <c r="B74" s="18" t="s">
        <v>67</v>
      </c>
      <c r="C74" s="18" t="s">
        <v>134</v>
      </c>
      <c r="D74" s="18" t="s">
        <v>199</v>
      </c>
      <c r="E74" s="19">
        <v>52</v>
      </c>
      <c r="F74" s="20">
        <f t="shared" si="2"/>
        <v>0.5252525252525253</v>
      </c>
      <c r="G74" s="21">
        <v>3771180</v>
      </c>
      <c r="H74" s="22">
        <v>3066000</v>
      </c>
      <c r="I74" s="22">
        <v>1686300</v>
      </c>
      <c r="J74" s="50" t="s">
        <v>221</v>
      </c>
      <c r="K74" s="15" t="e">
        <f t="shared" si="3"/>
        <v>#VALUE!</v>
      </c>
      <c r="L74" s="34" t="s">
        <v>221</v>
      </c>
      <c r="M74" s="33"/>
      <c r="N74" s="33"/>
    </row>
    <row r="75" spans="1:14" ht="67.5">
      <c r="A75" s="16">
        <v>66</v>
      </c>
      <c r="B75" s="18" t="s">
        <v>72</v>
      </c>
      <c r="C75" s="18" t="s">
        <v>138</v>
      </c>
      <c r="D75" s="18" t="s">
        <v>204</v>
      </c>
      <c r="E75" s="19">
        <v>50.5</v>
      </c>
      <c r="F75" s="20">
        <f t="shared" ref="F75:F78" si="5">E75/99*100%</f>
        <v>0.51010101010101006</v>
      </c>
      <c r="G75" s="21">
        <v>8329075.4000000004</v>
      </c>
      <c r="H75" s="22">
        <v>6824980</v>
      </c>
      <c r="I75" s="22">
        <v>3753739</v>
      </c>
      <c r="J75" s="50" t="s">
        <v>221</v>
      </c>
      <c r="K75" s="15" t="e">
        <f t="shared" ref="K75:K78" si="6">J75/H75</f>
        <v>#VALUE!</v>
      </c>
      <c r="L75" s="34" t="s">
        <v>221</v>
      </c>
      <c r="M75" s="33"/>
      <c r="N75" s="33"/>
    </row>
    <row r="76" spans="1:14" ht="67.5">
      <c r="A76" s="16">
        <v>67</v>
      </c>
      <c r="B76" s="18" t="s">
        <v>77</v>
      </c>
      <c r="C76" s="18" t="s">
        <v>143</v>
      </c>
      <c r="D76" s="18" t="s">
        <v>209</v>
      </c>
      <c r="E76" s="19">
        <v>48</v>
      </c>
      <c r="F76" s="20">
        <f t="shared" si="5"/>
        <v>0.48484848484848486</v>
      </c>
      <c r="G76" s="21">
        <v>799500</v>
      </c>
      <c r="H76" s="22">
        <v>650000</v>
      </c>
      <c r="I76" s="22">
        <v>357500</v>
      </c>
      <c r="J76" s="50" t="s">
        <v>221</v>
      </c>
      <c r="K76" s="15" t="e">
        <f t="shared" si="6"/>
        <v>#VALUE!</v>
      </c>
      <c r="L76" s="34" t="s">
        <v>221</v>
      </c>
      <c r="M76" s="33"/>
      <c r="N76" s="33"/>
    </row>
    <row r="77" spans="1:14" ht="67.5">
      <c r="A77" s="16">
        <v>68</v>
      </c>
      <c r="B77" s="18" t="s">
        <v>18</v>
      </c>
      <c r="C77" s="18" t="s">
        <v>86</v>
      </c>
      <c r="D77" s="18" t="s">
        <v>151</v>
      </c>
      <c r="E77" s="19">
        <v>46.5</v>
      </c>
      <c r="F77" s="20">
        <f t="shared" si="5"/>
        <v>0.46969696969696972</v>
      </c>
      <c r="G77" s="21">
        <v>4260720</v>
      </c>
      <c r="H77" s="22">
        <v>3464000</v>
      </c>
      <c r="I77" s="22">
        <v>1905200</v>
      </c>
      <c r="J77" s="50" t="s">
        <v>221</v>
      </c>
      <c r="K77" s="15" t="e">
        <f t="shared" si="6"/>
        <v>#VALUE!</v>
      </c>
      <c r="L77" s="34" t="s">
        <v>221</v>
      </c>
      <c r="M77" s="33"/>
      <c r="N77" s="33"/>
    </row>
    <row r="78" spans="1:14" ht="67.5">
      <c r="A78" s="16">
        <v>69</v>
      </c>
      <c r="B78" s="18" t="s">
        <v>29</v>
      </c>
      <c r="C78" s="18" t="s">
        <v>4</v>
      </c>
      <c r="D78" s="18" t="s">
        <v>162</v>
      </c>
      <c r="E78" s="19">
        <v>45</v>
      </c>
      <c r="F78" s="20">
        <f t="shared" si="5"/>
        <v>0.45454545454545453</v>
      </c>
      <c r="G78" s="21">
        <v>4120500</v>
      </c>
      <c r="H78" s="22">
        <v>3350000</v>
      </c>
      <c r="I78" s="22">
        <v>1507500</v>
      </c>
      <c r="J78" s="50" t="s">
        <v>221</v>
      </c>
      <c r="K78" s="15" t="e">
        <f t="shared" si="6"/>
        <v>#VALUE!</v>
      </c>
      <c r="L78" s="34" t="s">
        <v>221</v>
      </c>
      <c r="M78" s="33"/>
      <c r="N78" s="33"/>
    </row>
    <row r="79" spans="1:14">
      <c r="A79" s="56" t="s">
        <v>215</v>
      </c>
      <c r="B79" s="57"/>
      <c r="C79" s="57"/>
      <c r="D79" s="57"/>
      <c r="E79" s="57"/>
      <c r="F79" s="58"/>
      <c r="G79" s="12">
        <f>SUM(G10:G78)</f>
        <v>392126938.69999999</v>
      </c>
      <c r="H79" s="12">
        <f>SUM(H10:H78)</f>
        <v>312588372.61999995</v>
      </c>
      <c r="I79" s="12">
        <f>SUM(I10:I78)</f>
        <v>140269664.32999998</v>
      </c>
      <c r="J79" s="12"/>
      <c r="L79" s="24"/>
    </row>
    <row r="80" spans="1:14">
      <c r="J80" s="11"/>
    </row>
  </sheetData>
  <sheetProtection autoFilter="0"/>
  <autoFilter ref="A9:L79"/>
  <sortState ref="B10:J77">
    <sortCondition descending="1" ref="E10:E77"/>
  </sortState>
  <customSheetViews>
    <customSheetView guid="{2C83BB2C-534A-4180-876F-3463D632406C}" scale="95" fitToPage="1" showAutoFilter="1" hiddenColumns="1">
      <pane xSplit="1" ySplit="3" topLeftCell="B28" activePane="bottomRight" state="frozen"/>
      <selection pane="bottomRight" activeCell="T36" sqref="T36"/>
      <pageMargins left="0.74803149606299213" right="0.74803149606299213" top="0.98425196850393704" bottom="0.98425196850393704" header="0.51181102362204722" footer="0.51181102362204722"/>
      <pageSetup paperSize="9" scale="29" fitToHeight="5" orientation="portrait" r:id="rId1"/>
      <headerFooter alignWithMargins="0"/>
      <autoFilter ref="B1:AQ1"/>
    </customSheetView>
  </customSheetViews>
  <mergeCells count="9">
    <mergeCell ref="A79:F79"/>
    <mergeCell ref="A7:K7"/>
    <mergeCell ref="A8:K8"/>
    <mergeCell ref="A2:K2"/>
    <mergeCell ref="A1:K1"/>
    <mergeCell ref="A3:K3"/>
    <mergeCell ref="A4:K4"/>
    <mergeCell ref="A5:K5"/>
    <mergeCell ref="A6:K6"/>
  </mergeCells>
  <phoneticPr fontId="0" type="noConversion"/>
  <printOptions horizontalCentered="1"/>
  <pageMargins left="0.74803149606299213" right="0.74803149606299213" top="0.62992125984251968" bottom="0.39370078740157483" header="0.6692913385826772" footer="0.39370078740157483"/>
  <pageSetup paperSize="9" scale="67" fitToHeight="0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1.5  2016</vt:lpstr>
      <vt:lpstr>'1.5  2016'!Obszar_wydruku</vt:lpstr>
      <vt:lpstr>'1.5  2016'!Tytuły_wydruku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Blachowska</dc:creator>
  <cp:lastModifiedBy>itamborski</cp:lastModifiedBy>
  <cp:lastPrinted>2017-06-16T09:14:04Z</cp:lastPrinted>
  <dcterms:created xsi:type="dcterms:W3CDTF">2010-08-09T15:29:45Z</dcterms:created>
  <dcterms:modified xsi:type="dcterms:W3CDTF">2017-07-04T12:26:25Z</dcterms:modified>
</cp:coreProperties>
</file>