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2075"/>
  </bookViews>
  <sheets>
    <sheet name="Zał. nr 1" sheetId="1" r:id="rId1"/>
    <sheet name="Zał. nr 2" sheetId="2" r:id="rId2"/>
  </sheets>
  <definedNames>
    <definedName name="_xlnm._FilterDatabase" localSheetId="0" hidden="1">'Zał. nr 1'!$A$10:$G$159</definedName>
    <definedName name="_xlnm.Print_Titles" localSheetId="0">'Zał. nr 1'!$12:$14</definedName>
    <definedName name="_xlnm.Print_Titles" localSheetId="1">'Zał. nr 2'!$12:$14</definedName>
  </definedNames>
  <calcPr calcId="145621"/>
</workbook>
</file>

<file path=xl/calcChain.xml><?xml version="1.0" encoding="utf-8"?>
<calcChain xmlns="http://schemas.openxmlformats.org/spreadsheetml/2006/main">
  <c r="G122" i="1" l="1"/>
  <c r="G153" i="2"/>
  <c r="G135" i="1" l="1"/>
  <c r="F44" i="2" l="1"/>
  <c r="G187" i="2"/>
  <c r="G186" i="2" s="1"/>
  <c r="G171" i="2"/>
  <c r="G170" i="2" s="1"/>
  <c r="G169" i="2" s="1"/>
  <c r="F137" i="2"/>
  <c r="F136" i="2" s="1"/>
  <c r="F135" i="2" s="1"/>
  <c r="G128" i="2"/>
  <c r="F128" i="2"/>
  <c r="F127" i="2" s="1"/>
  <c r="F126" i="2" s="1"/>
  <c r="F151" i="2"/>
  <c r="F145" i="2"/>
  <c r="G127" i="2"/>
  <c r="G126" i="2" s="1"/>
  <c r="F118" i="2"/>
  <c r="F117" i="2" s="1"/>
  <c r="F113" i="2"/>
  <c r="F112" i="2" s="1"/>
  <c r="G119" i="2"/>
  <c r="G118" i="2" s="1"/>
  <c r="G114" i="2"/>
  <c r="G113" i="2" s="1"/>
  <c r="G112" i="2" s="1"/>
  <c r="F104" i="2"/>
  <c r="F76" i="2"/>
  <c r="G58" i="2"/>
  <c r="G57" i="2" s="1"/>
  <c r="G74" i="2"/>
  <c r="G73" i="2" s="1"/>
  <c r="F53" i="2"/>
  <c r="F43" i="2" l="1"/>
  <c r="G185" i="2"/>
  <c r="G56" i="2"/>
  <c r="F23" i="2" l="1"/>
  <c r="F22" i="2" s="1"/>
  <c r="F21" i="2" s="1"/>
  <c r="G123" i="2"/>
  <c r="G122" i="2" s="1"/>
  <c r="G117" i="2" s="1"/>
  <c r="G166" i="2"/>
  <c r="G147" i="2"/>
  <c r="G146" i="2" s="1"/>
  <c r="G145" i="2" s="1"/>
  <c r="G137" i="2"/>
  <c r="G136" i="2" s="1"/>
  <c r="G135" i="2" s="1"/>
  <c r="G109" i="2"/>
  <c r="G106" i="2"/>
  <c r="G49" i="2"/>
  <c r="G44" i="2" s="1"/>
  <c r="G77" i="2"/>
  <c r="G76" i="2" s="1"/>
  <c r="F39" i="2"/>
  <c r="E39" i="2"/>
  <c r="F36" i="2"/>
  <c r="E36" i="2"/>
  <c r="E35" i="2" s="1"/>
  <c r="F35" i="2"/>
  <c r="F32" i="2"/>
  <c r="F31" i="2" s="1"/>
  <c r="E32" i="2"/>
  <c r="E31" i="2" s="1"/>
  <c r="F27" i="2"/>
  <c r="F26" i="2" s="1"/>
  <c r="F25" i="2" s="1"/>
  <c r="E27" i="2"/>
  <c r="E26" i="2" s="1"/>
  <c r="E25" i="2" s="1"/>
  <c r="E18" i="2"/>
  <c r="E17" i="2" s="1"/>
  <c r="G157" i="1"/>
  <c r="G156" i="1" s="1"/>
  <c r="G117" i="1"/>
  <c r="G116" i="1" s="1"/>
  <c r="G105" i="1"/>
  <c r="G104" i="1" s="1"/>
  <c r="G101" i="1"/>
  <c r="G98" i="1"/>
  <c r="G95" i="1"/>
  <c r="G94" i="1" s="1"/>
  <c r="G91" i="1"/>
  <c r="G88" i="1"/>
  <c r="G83" i="1"/>
  <c r="G56" i="1"/>
  <c r="G38" i="1"/>
  <c r="F37" i="1"/>
  <c r="F33" i="1"/>
  <c r="E33" i="1"/>
  <c r="F30" i="1"/>
  <c r="E30" i="1"/>
  <c r="F29" i="1"/>
  <c r="E29" i="1"/>
  <c r="F26" i="1"/>
  <c r="E26" i="1"/>
  <c r="F25" i="1"/>
  <c r="E25" i="1"/>
  <c r="F22" i="1"/>
  <c r="E22" i="1"/>
  <c r="F21" i="1"/>
  <c r="E21" i="1"/>
  <c r="F17" i="1"/>
  <c r="E17" i="1"/>
  <c r="F16" i="1"/>
  <c r="E16" i="1"/>
  <c r="F15" i="1"/>
  <c r="E15" i="1"/>
  <c r="G37" i="1" l="1"/>
  <c r="G87" i="1"/>
  <c r="G121" i="1"/>
  <c r="F30" i="2"/>
  <c r="E30" i="2"/>
  <c r="G152" i="2"/>
  <c r="G151" i="2" s="1"/>
  <c r="G43" i="2"/>
  <c r="E15" i="2"/>
  <c r="F15" i="2"/>
  <c r="E16" i="2"/>
  <c r="G105" i="2"/>
  <c r="G104" i="2" s="1"/>
  <c r="G36" i="1" l="1"/>
</calcChain>
</file>

<file path=xl/sharedStrings.xml><?xml version="1.0" encoding="utf-8"?>
<sst xmlns="http://schemas.openxmlformats.org/spreadsheetml/2006/main" count="413" uniqueCount="119">
  <si>
    <t xml:space="preserve">ZADAŃ  Z ZAKRESU ADMINISTRACJI RZĄDOWEJ  I  INNYCH ZADAŃ ZLECONYCH </t>
  </si>
  <si>
    <t>USTAWAMI  WYKONYWANYCH PRZEZ SAMORZĄD WOJEWÓDZTWA  ORAZ</t>
  </si>
  <si>
    <t>DOCHODÓW  BUDŻETU PAŃSTWA  ZWIĄZANYCH Z REALIZACJĄ  ZADAŃ ZLECONYCH</t>
  </si>
  <si>
    <t xml:space="preserve">                                                                                                                           Zarządu  Województwa Zachodniopomorskiego</t>
  </si>
  <si>
    <t/>
  </si>
  <si>
    <t>w złotych</t>
  </si>
  <si>
    <t>DZIAŁ</t>
  </si>
  <si>
    <t>ROZDZ.</t>
  </si>
  <si>
    <t>§§</t>
  </si>
  <si>
    <t>WYSZCZEGÓLNIENIE</t>
  </si>
  <si>
    <t>PLAN</t>
  </si>
  <si>
    <t>DOCHODY BUDŻETU PAŃSTWA</t>
  </si>
  <si>
    <t>DOCHODY SAMORZĄDU WOJEWÓDZTWA</t>
  </si>
  <si>
    <t>WYDATKI SAMORZĄDU WOJEWÓDZTWA</t>
  </si>
  <si>
    <r>
      <t xml:space="preserve">DOCHODY BUDŻETU PAŃSTWA ZWIĄZANE Z REALIZACJĄ ZADAŃ ZLECONYCH </t>
    </r>
    <r>
      <rPr>
        <b/>
        <sz val="14"/>
        <color indexed="8"/>
        <rFont val="Arial"/>
        <family val="2"/>
        <charset val="238"/>
      </rPr>
      <t>*</t>
    </r>
  </si>
  <si>
    <t>010 - Rolnictwo i łowiectwo</t>
  </si>
  <si>
    <t>01008 - Melioracje wodne</t>
  </si>
  <si>
    <t>0690 - Wpływy z różnych opłat</t>
  </si>
  <si>
    <t>0750 - Dochody z najmu i dzierżawy składników majątkowych Skarbu Państwa, jednostek samorządu terytorialnego lub innych jednostek  zaliczanych do sektora finansów publicznych oraz innych umów o podobnym charakterze</t>
  </si>
  <si>
    <t xml:space="preserve">2360 - Dochody jednostek samorządu terytorialnego związane z realizacją zadań z zakresu administracji rządowej oraz innych zadań zleconych ustawami </t>
  </si>
  <si>
    <t>600 - Transport i łączność</t>
  </si>
  <si>
    <t>60095 - Pozostała działalność</t>
  </si>
  <si>
    <t>710 - Działalność usługowa</t>
  </si>
  <si>
    <t xml:space="preserve">71005 - Prace geologiczne (nieinwestycyjne) </t>
  </si>
  <si>
    <t>900 - Gospodarka komunalna i ochrona środowiska</t>
  </si>
  <si>
    <t>90002 - Gospodarka odpadami</t>
  </si>
  <si>
    <t>90024 - Wpływy i wydatki związane z wprowadzeniem do obrotu baterii i akumulatorów</t>
  </si>
  <si>
    <t>DOCHODY Z TYTUŁU DOTACJI CELOWYCH Z BUDŻETU PAŃSTWA NA ZADANIA ZLECONE 
Z ZAKRESU ADMINISTRACJI RZĄDOWEJ  I WYDATKI NIMI FINANSOWANE</t>
  </si>
  <si>
    <t>221 0 - Dotacje celowe otrzymane z budżetu państwa na zadania bieżące z zakresu administracji rządowej oraz inne zadania zlecone ustawami realizowane przez samorząd województwa</t>
  </si>
  <si>
    <t>651 0 - Dotacje celowe otrzymane z budżetu państwa na inwestycje i zakupy inwestycyjne z zakresu administracji rządowej oraz inne zadania zlecone ustawami realizowane przez samorząd województwa</t>
  </si>
  <si>
    <t>651 9 - Dotacje celowe otrzymane z budżetu państwa na inwestycje i zakupy inwestycyjne z zakresu administracji rządowej oraz inne zadania zlecone ustawami realizowane przez samorząd województwa</t>
  </si>
  <si>
    <t>417 0 - Wynagrodzenia bezosobowe</t>
  </si>
  <si>
    <t>421 0 - Zakup materiałów i wyposażenia</t>
  </si>
  <si>
    <t>426 0 - Zakup energii</t>
  </si>
  <si>
    <t>427 0 - Zakup usług remontowych</t>
  </si>
  <si>
    <t>430 0 - Zakup usług pozostałych</t>
  </si>
  <si>
    <t>443 0 - Różne opłaty i składki</t>
  </si>
  <si>
    <t>448 0 - Podatek od nieruchomości</t>
  </si>
  <si>
    <t>452 0 - Opłaty na rzecz budżetów jednostek samorządu terytorialnego</t>
  </si>
  <si>
    <t>459 0 - Kary i odszkodowania wypłacane na rzecz osób fizycznych</t>
  </si>
  <si>
    <t>460 0 - Kary i odszkodowania wypłacane na rzecz osób prawnych i innych jednostek organizacyjnych</t>
  </si>
  <si>
    <t>461 0 - Koszty postępowania sądowego i prokuratorskiego</t>
  </si>
  <si>
    <t>605 0 - Wydatki inwestycyjne jednostek budżetowych</t>
  </si>
  <si>
    <t>605 9 - Wydatki inwestycyjne jednostek budżetowych</t>
  </si>
  <si>
    <t>01041 - Program Rozwoju Obszarów Wiejskich 2007-2013</t>
  </si>
  <si>
    <t>221 8 - Dotacje celowe otrzymane z budżetu państwa na zadania bieżące z zakresu administracji rządowej oraz inne zadania zlecone ustawami realizowane przez samorząd województwa</t>
  </si>
  <si>
    <t>221 9 - Dotacje celowe otrzymane z budżetu państwa na zadania bieżące z zakresu administracji rządowej oraz inne zadania zlecone ustawami realizowane przez samorząd województwa</t>
  </si>
  <si>
    <t>651 8 - Dotacje celowe otrzymane z budżetu państwa na inwestycje i zakupy inwestycyjne z zakresu administracji rządowej oraz inne zadania zlecone ustawami realizowane przez samorząd województwa</t>
  </si>
  <si>
    <t>401 8 - Wynagrodzenia osobowe pracowników</t>
  </si>
  <si>
    <t>401 9 - Wynagrodzenia osobowe pracowników</t>
  </si>
  <si>
    <t>404 8 - Dodatkowe wynagrodzenie roczne</t>
  </si>
  <si>
    <t>404 9 - Dodatkowe wynagrodzenie roczne</t>
  </si>
  <si>
    <t>411 8 - Składki na ubezpieczenia społeczne</t>
  </si>
  <si>
    <t>411 9 - Składki na ubezpieczenia społeczne</t>
  </si>
  <si>
    <t>412 8 - Składki na Fundusz Pracy</t>
  </si>
  <si>
    <t>412 9 - Składki na Fundusz Pracy</t>
  </si>
  <si>
    <t>417 8 - Wynagrodzenia bezosobowe</t>
  </si>
  <si>
    <t>417 9 - Wynagrodzenia bezosobowe</t>
  </si>
  <si>
    <t>421 8 - Zakup materiałów i wyposażenia</t>
  </si>
  <si>
    <t>421 9 - Zakup materiałów i wyposażenia</t>
  </si>
  <si>
    <t>430 8 - Zakup usług pozostałych</t>
  </si>
  <si>
    <t>430 9 - Zakup usług pozostałych</t>
  </si>
  <si>
    <t>440 8 - Opłaty za administrowanie i czynsze za budynki, lokale i pomieszczenia garażowe</t>
  </si>
  <si>
    <t>440 9 - Opłaty za administrowanie i czynsze za budynki, lokale i pomieszczenia garażowe</t>
  </si>
  <si>
    <t>441 8 - Podróże służbowe krajowe</t>
  </si>
  <si>
    <t>441 9 - Podróże służbowe krajowe</t>
  </si>
  <si>
    <t>442 8 - Podróże służbowe zagraniczne</t>
  </si>
  <si>
    <t>442 9 - Podróże służbowe zagraniczne</t>
  </si>
  <si>
    <t>606 8 - Wydatki na zakupy inwestycyjne jednostek budżetowych</t>
  </si>
  <si>
    <t>606 9 - Wydatki na zakupy inwestycyjne jednostek budżetowych</t>
  </si>
  <si>
    <t>01095 - Pozostała działalność</t>
  </si>
  <si>
    <t>439 0 - Zakup usług obejmujących wykonanie ekspertyz, analiz i opinii</t>
  </si>
  <si>
    <t>60003 - Krajowe pasażerskie przewozy autobusowe</t>
  </si>
  <si>
    <t>283 0 - Dotacja celowa z budżetu na finansowanie lub dofinansowanie zadań zleconych do realizacji pozostałym jednostkom nie zaliczanym do sektora finansów publicznych</t>
  </si>
  <si>
    <t>71013 - Prace geodezyjne i kartograficzne (nieinwestycyjne)</t>
  </si>
  <si>
    <t>71095 - Pozostała działalność</t>
  </si>
  <si>
    <t>750 - Administracja publiczna</t>
  </si>
  <si>
    <t>75011 - Urzędy wojewódzkie</t>
  </si>
  <si>
    <t>401 0 - Wynagrodzenia osobowe pracowników</t>
  </si>
  <si>
    <t>404 0 - Dodatkowe wynagrodzenie roczne</t>
  </si>
  <si>
    <t>411 0 - Składki na ubezpieczenia społeczne</t>
  </si>
  <si>
    <t>412 0 - Składki na Fundusz Pracy</t>
  </si>
  <si>
    <t>441 0 - Podróże służbowe krajowe</t>
  </si>
  <si>
    <t>444 0 - Odpisy na zakładowy fundusz świadczeń socjalnych</t>
  </si>
  <si>
    <t>851 - Ochrona zdrowia</t>
  </si>
  <si>
    <t>85195 - Pozostała działalność</t>
  </si>
  <si>
    <t>852 - Pomoc społeczna</t>
  </si>
  <si>
    <t>85212 - Świadczenia rodzinne, świadczenie z funduszu alimentacyjnego oraz składki na ubezpieczenia emerytalne i rentowe z ubezpieczenia społecznego</t>
  </si>
  <si>
    <t>438 0 - Zakup usług obejmujących tłumaczenia</t>
  </si>
  <si>
    <t>440 0 - Opłaty za administrowanie i czynsze za budynki, lokale i pomieszczenia garażowe</t>
  </si>
  <si>
    <t>85226 - Ośrodki adopcyjne</t>
  </si>
  <si>
    <t>236 0 - Dotacje celowe z budżetu jednostki samorządu terytorialnego, udzielone w trybie art. 221 ustawy, na finansowanie lub dofinansowanie zadań zleconych do realizacji organizacjom prowadzącym działalność pożytku publicznego.</t>
  </si>
  <si>
    <t>302 0 - Wydatki osobowe niezaliczone do wynagrodzeń</t>
  </si>
  <si>
    <t>424 0 - Zakup pomocy naukowych, dydaktycznych i książek</t>
  </si>
  <si>
    <t>428 0 - Zakup usług zdrowotnych</t>
  </si>
  <si>
    <t>470 0 - Szkolenia pracowników niebędących członkami korpusu służby cywilnej</t>
  </si>
  <si>
    <r>
      <rPr>
        <sz val="12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Kwota z kolumny 6 stanowi 5% dochodów z kolumny 5</t>
    </r>
  </si>
  <si>
    <t>PLAN FINANSOWY NA 2015 ROK</t>
  </si>
  <si>
    <t>Z UWZGLĘDNIENIEM REALIZATORÓW DOCHODÓW I WYDATKÓW</t>
  </si>
  <si>
    <t>USTAWAMI  WYKONYWANYCH PRZEZ SAMORZĄD WOJEWÓDZTWA ORAZ</t>
  </si>
  <si>
    <t>ZACHODNIOPOMORSKI ZARZĄD MELIORACJI I URZĄDZEŃ WODNYCH W SZCZECINIE</t>
  </si>
  <si>
    <t>WYDZIAL ROLNICTWA I RYBACTWA</t>
  </si>
  <si>
    <t>WYDZIAŁ INFRASTRUKTURY I TRANSPORTU</t>
  </si>
  <si>
    <t>WYDZIAŁ OCHRONY ŚRODOWISKA</t>
  </si>
  <si>
    <t xml:space="preserve">DOCHODY BUDŻETU PAŃSTWA ZWIĄZANE Z REALIZACJĄ ZADAŃ ZLECONYCH </t>
  </si>
  <si>
    <t>WYDZIAŁ ROLNICTWA I RYBACTWA</t>
  </si>
  <si>
    <t>WYDZIAŁ PROGRAMÓW ROZWOJU OBSZARÓW WIEJSKICH</t>
  </si>
  <si>
    <t>BIURO GEODEZJI</t>
  </si>
  <si>
    <t>WYDZIAŁ ORGANIZACJI I ROZWOJU ZASOBÓW LUDZKICH</t>
  </si>
  <si>
    <t>WYDZIAŁ TURYSTYKI, GOSPODARKI I PROMOCJI</t>
  </si>
  <si>
    <t>WYDZIAŁ ZDROWIA</t>
  </si>
  <si>
    <t>REGIONALNY OŚRODEK POLITYKI SPOŁECZNEJ</t>
  </si>
  <si>
    <t>PUBLICZNY OŚRODEK ADOPCYJNY W SZCZECINIE</t>
  </si>
  <si>
    <t>PUBLICZNY OŚRODEK ADOPCYJNY W KOSZALINIE</t>
  </si>
  <si>
    <t xml:space="preserve">436 0 - Opłaty z tytułu zakupu usług telekomunikacyjnych </t>
  </si>
  <si>
    <t>436 0 - Opłaty z tytułu zakupu usług telekomunikacyjnych</t>
  </si>
  <si>
    <r>
      <t xml:space="preserve">                                                                                                                   Załącznik </t>
    </r>
    <r>
      <rPr>
        <b/>
        <sz val="10"/>
        <rFont val="Arial CE"/>
        <charset val="238"/>
      </rPr>
      <t>Nr 2</t>
    </r>
    <r>
      <rPr>
        <sz val="10"/>
        <rFont val="Arial CE"/>
        <charset val="238"/>
      </rPr>
      <t xml:space="preserve"> do  uchwały </t>
    </r>
    <r>
      <rPr>
        <b/>
        <sz val="10"/>
        <rFont val="Arial CE"/>
        <charset val="238"/>
      </rPr>
      <t>Nr 112/15</t>
    </r>
  </si>
  <si>
    <t xml:space="preserve">                                                                                                                       z dnia  4  lutego 2015 roku</t>
  </si>
  <si>
    <r>
      <t xml:space="preserve">                                                                                                                   Załącznik </t>
    </r>
    <r>
      <rPr>
        <b/>
        <sz val="10"/>
        <rFont val="Arial CE"/>
        <charset val="238"/>
      </rPr>
      <t>Nr 1</t>
    </r>
    <r>
      <rPr>
        <sz val="10"/>
        <rFont val="Arial CE"/>
        <charset val="238"/>
      </rPr>
      <t xml:space="preserve"> do  uchwały </t>
    </r>
    <r>
      <rPr>
        <b/>
        <sz val="10"/>
        <rFont val="Arial CE"/>
        <charset val="238"/>
      </rPr>
      <t>Nr 112/15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</si>
</sst>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6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Arial Narrow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vertical="center"/>
    </xf>
    <xf numFmtId="0" fontId="3" fillId="2" borderId="0" xfId="0" applyNumberFormat="1" applyFont="1" applyFill="1" applyBorder="1" applyAlignment="1" applyProtection="1">
      <alignment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3" fontId="11" fillId="3" borderId="20" xfId="0" applyNumberFormat="1" applyFont="1" applyFill="1" applyBorder="1" applyAlignment="1" applyProtection="1">
      <alignment horizontal="right" vertical="center" wrapText="1"/>
    </xf>
    <xf numFmtId="3" fontId="11" fillId="3" borderId="21" xfId="0" applyNumberFormat="1" applyFont="1" applyFill="1" applyBorder="1" applyAlignment="1" applyProtection="1">
      <alignment horizontal="right" vertical="center" wrapText="1"/>
    </xf>
    <xf numFmtId="3" fontId="11" fillId="0" borderId="22" xfId="0" applyNumberFormat="1" applyFont="1" applyFill="1" applyBorder="1" applyAlignment="1" applyProtection="1">
      <alignment vertical="center" wrapText="1"/>
    </xf>
    <xf numFmtId="3" fontId="11" fillId="4" borderId="24" xfId="0" applyNumberFormat="1" applyFont="1" applyFill="1" applyBorder="1" applyAlignment="1" applyProtection="1">
      <alignment horizontal="right" vertical="center" wrapText="1"/>
    </xf>
    <xf numFmtId="3" fontId="11" fillId="4" borderId="25" xfId="0" applyNumberFormat="1" applyFont="1" applyFill="1" applyBorder="1" applyAlignment="1" applyProtection="1">
      <alignment horizontal="right" vertical="center" wrapText="1"/>
    </xf>
    <xf numFmtId="3" fontId="11" fillId="0" borderId="17" xfId="0" applyNumberFormat="1" applyFont="1" applyFill="1" applyBorder="1" applyAlignment="1" applyProtection="1">
      <alignment vertical="center" wrapText="1"/>
    </xf>
    <xf numFmtId="0" fontId="13" fillId="2" borderId="26" xfId="0" applyNumberFormat="1" applyFont="1" applyFill="1" applyBorder="1" applyAlignment="1" applyProtection="1">
      <alignment vertical="center" wrapText="1"/>
    </xf>
    <xf numFmtId="3" fontId="8" fillId="5" borderId="29" xfId="0" applyNumberFormat="1" applyFont="1" applyFill="1" applyBorder="1" applyAlignment="1" applyProtection="1">
      <alignment horizontal="right" vertical="center" wrapText="1"/>
    </xf>
    <xf numFmtId="3" fontId="8" fillId="5" borderId="30" xfId="0" applyNumberFormat="1" applyFont="1" applyFill="1" applyBorder="1" applyAlignment="1" applyProtection="1">
      <alignment horizontal="right" vertical="center" wrapText="1"/>
    </xf>
    <xf numFmtId="0" fontId="10" fillId="0" borderId="3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3" fontId="13" fillId="2" borderId="9" xfId="0" applyNumberFormat="1" applyFont="1" applyFill="1" applyBorder="1" applyAlignment="1" applyProtection="1">
      <alignment horizontal="right" vertical="center" wrapText="1"/>
    </xf>
    <xf numFmtId="3" fontId="13" fillId="2" borderId="16" xfId="0" applyNumberFormat="1" applyFont="1" applyFill="1" applyBorder="1" applyAlignment="1" applyProtection="1">
      <alignment horizontal="right" vertical="center" wrapText="1"/>
    </xf>
    <xf numFmtId="3" fontId="13" fillId="2" borderId="15" xfId="0" applyNumberFormat="1" applyFont="1" applyFill="1" applyBorder="1" applyAlignment="1" applyProtection="1">
      <alignment horizontal="right" vertical="center" wrapText="1"/>
    </xf>
    <xf numFmtId="3" fontId="13" fillId="2" borderId="16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29" xfId="0" applyNumberFormat="1" applyFont="1" applyFill="1" applyBorder="1" applyAlignment="1" applyProtection="1">
      <alignment horizontal="right" vertical="center" wrapText="1"/>
    </xf>
    <xf numFmtId="3" fontId="13" fillId="2" borderId="25" xfId="0" applyNumberFormat="1" applyFont="1" applyFill="1" applyBorder="1" applyAlignment="1" applyProtection="1">
      <alignment horizontal="right" vertical="center" wrapText="1"/>
    </xf>
    <xf numFmtId="3" fontId="11" fillId="4" borderId="29" xfId="0" applyNumberFormat="1" applyFont="1" applyFill="1" applyBorder="1" applyAlignment="1" applyProtection="1">
      <alignment horizontal="right" vertical="center" wrapText="1"/>
    </xf>
    <xf numFmtId="3" fontId="11" fillId="4" borderId="30" xfId="0" applyNumberFormat="1" applyFont="1" applyFill="1" applyBorder="1" applyAlignment="1" applyProtection="1">
      <alignment horizontal="right" vertical="center" wrapText="1"/>
    </xf>
    <xf numFmtId="3" fontId="13" fillId="2" borderId="34" xfId="0" applyNumberFormat="1" applyFont="1" applyFill="1" applyBorder="1" applyAlignment="1" applyProtection="1">
      <alignment horizontal="right" vertical="center" wrapText="1"/>
    </xf>
    <xf numFmtId="43" fontId="11" fillId="3" borderId="20" xfId="1" applyFont="1" applyFill="1" applyBorder="1" applyAlignment="1" applyProtection="1">
      <alignment horizontal="center" vertical="center" wrapText="1"/>
    </xf>
    <xf numFmtId="3" fontId="11" fillId="3" borderId="35" xfId="0" applyNumberFormat="1" applyFont="1" applyFill="1" applyBorder="1" applyAlignment="1" applyProtection="1">
      <alignment horizontal="right" vertical="center" wrapText="1"/>
    </xf>
    <xf numFmtId="43" fontId="11" fillId="4" borderId="38" xfId="1" applyFont="1" applyFill="1" applyBorder="1" applyAlignment="1" applyProtection="1">
      <alignment horizontal="center" vertical="center" wrapText="1"/>
    </xf>
    <xf numFmtId="3" fontId="11" fillId="4" borderId="39" xfId="0" applyNumberFormat="1" applyFont="1" applyFill="1" applyBorder="1" applyAlignment="1" applyProtection="1">
      <alignment horizontal="right" vertical="center" wrapText="1"/>
    </xf>
    <xf numFmtId="3" fontId="11" fillId="4" borderId="40" xfId="0" applyNumberFormat="1" applyFont="1" applyFill="1" applyBorder="1" applyAlignment="1" applyProtection="1">
      <alignment horizontal="right" vertical="center" wrapText="1"/>
    </xf>
    <xf numFmtId="0" fontId="3" fillId="2" borderId="31" xfId="0" applyNumberFormat="1" applyFont="1" applyFill="1" applyBorder="1" applyAlignment="1" applyProtection="1">
      <alignment vertical="center" wrapText="1"/>
    </xf>
    <xf numFmtId="0" fontId="14" fillId="5" borderId="42" xfId="0" applyNumberFormat="1" applyFont="1" applyFill="1" applyBorder="1" applyAlignment="1" applyProtection="1">
      <alignment horizontal="left" vertical="center" wrapText="1"/>
    </xf>
    <xf numFmtId="3" fontId="14" fillId="5" borderId="25" xfId="0" applyNumberFormat="1" applyFont="1" applyFill="1" applyBorder="1" applyAlignment="1" applyProtection="1">
      <alignment horizontal="right" vertical="center" wrapText="1"/>
    </xf>
    <xf numFmtId="3" fontId="14" fillId="5" borderId="43" xfId="0" applyNumberFormat="1" applyFont="1" applyFill="1" applyBorder="1" applyAlignment="1" applyProtection="1">
      <alignment horizontal="right" vertical="center" wrapText="1"/>
    </xf>
    <xf numFmtId="0" fontId="3" fillId="2" borderId="44" xfId="0" applyNumberFormat="1" applyFont="1" applyFill="1" applyBorder="1" applyAlignment="1" applyProtection="1">
      <alignment vertical="center" wrapText="1"/>
    </xf>
    <xf numFmtId="0" fontId="15" fillId="6" borderId="29" xfId="0" applyNumberFormat="1" applyFont="1" applyFill="1" applyBorder="1" applyAlignment="1" applyProtection="1">
      <alignment horizontal="left" vertical="center" wrapText="1"/>
    </xf>
    <xf numFmtId="3" fontId="15" fillId="6" borderId="30" xfId="0" applyNumberFormat="1" applyFont="1" applyFill="1" applyBorder="1" applyAlignment="1" applyProtection="1">
      <alignment horizontal="right" vertical="center" wrapText="1"/>
    </xf>
    <xf numFmtId="0" fontId="0" fillId="6" borderId="45" xfId="0" applyFill="1" applyBorder="1" applyAlignment="1">
      <alignment vertical="center"/>
    </xf>
    <xf numFmtId="0" fontId="3" fillId="2" borderId="46" xfId="0" applyNumberFormat="1" applyFont="1" applyFill="1" applyBorder="1" applyAlignment="1" applyProtection="1">
      <alignment vertical="center" wrapText="1"/>
    </xf>
    <xf numFmtId="3" fontId="15" fillId="6" borderId="47" xfId="0" applyNumberFormat="1" applyFont="1" applyFill="1" applyBorder="1" applyAlignment="1" applyProtection="1">
      <alignment horizontal="right" vertical="center" wrapText="1"/>
    </xf>
    <xf numFmtId="0" fontId="3" fillId="2" borderId="6" xfId="0" applyNumberFormat="1" applyFont="1" applyFill="1" applyBorder="1" applyAlignment="1" applyProtection="1">
      <alignment vertical="center" wrapText="1"/>
    </xf>
    <xf numFmtId="0" fontId="3" fillId="2" borderId="48" xfId="0" applyNumberFormat="1" applyFont="1" applyFill="1" applyBorder="1" applyAlignment="1" applyProtection="1">
      <alignment horizontal="left" vertical="center" wrapText="1"/>
    </xf>
    <xf numFmtId="0" fontId="15" fillId="6" borderId="9" xfId="0" applyNumberFormat="1" applyFont="1" applyFill="1" applyBorder="1" applyAlignment="1" applyProtection="1">
      <alignment horizontal="left" vertical="center" wrapText="1"/>
    </xf>
    <xf numFmtId="3" fontId="15" fillId="6" borderId="10" xfId="0" applyNumberFormat="1" applyFont="1" applyFill="1" applyBorder="1" applyAlignment="1" applyProtection="1">
      <alignment horizontal="right" vertical="center" wrapText="1"/>
    </xf>
    <xf numFmtId="3" fontId="15" fillId="6" borderId="11" xfId="0" applyNumberFormat="1" applyFont="1" applyFill="1" applyBorder="1" applyAlignment="1" applyProtection="1">
      <alignment horizontal="right" vertical="center" wrapText="1"/>
    </xf>
    <xf numFmtId="0" fontId="14" fillId="5" borderId="14" xfId="0" applyNumberFormat="1" applyFont="1" applyFill="1" applyBorder="1" applyAlignment="1" applyProtection="1">
      <alignment horizontal="left" vertical="center" wrapText="1"/>
    </xf>
    <xf numFmtId="3" fontId="14" fillId="5" borderId="30" xfId="0" applyNumberFormat="1" applyFont="1" applyFill="1" applyBorder="1" applyAlignment="1" applyProtection="1">
      <alignment horizontal="right" vertical="center" wrapText="1"/>
    </xf>
    <xf numFmtId="3" fontId="14" fillId="5" borderId="47" xfId="0" applyNumberFormat="1" applyFont="1" applyFill="1" applyBorder="1" applyAlignment="1" applyProtection="1">
      <alignment horizontal="right" vertical="center" wrapText="1"/>
    </xf>
    <xf numFmtId="0" fontId="0" fillId="6" borderId="22" xfId="0" applyFill="1" applyBorder="1" applyAlignment="1">
      <alignment vertical="center"/>
    </xf>
    <xf numFmtId="3" fontId="15" fillId="6" borderId="43" xfId="0" applyNumberFormat="1" applyFont="1" applyFill="1" applyBorder="1" applyAlignment="1" applyProtection="1">
      <alignment horizontal="righ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43" fontId="11" fillId="4" borderId="50" xfId="1" applyFont="1" applyFill="1" applyBorder="1" applyAlignment="1" applyProtection="1">
      <alignment horizontal="center" vertical="center" wrapText="1"/>
    </xf>
    <xf numFmtId="3" fontId="11" fillId="4" borderId="51" xfId="0" applyNumberFormat="1" applyFont="1" applyFill="1" applyBorder="1" applyAlignment="1" applyProtection="1">
      <alignment horizontal="right" vertical="center" wrapText="1"/>
    </xf>
    <xf numFmtId="3" fontId="11" fillId="4" borderId="13" xfId="0" applyNumberFormat="1" applyFont="1" applyFill="1" applyBorder="1" applyAlignment="1" applyProtection="1">
      <alignment horizontal="right" vertical="center" wrapText="1"/>
    </xf>
    <xf numFmtId="0" fontId="3" fillId="2" borderId="53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14" fillId="5" borderId="3" xfId="0" applyNumberFormat="1" applyFont="1" applyFill="1" applyBorder="1" applyAlignment="1" applyProtection="1">
      <alignment horizontal="left" vertical="center" wrapText="1"/>
    </xf>
    <xf numFmtId="3" fontId="14" fillId="5" borderId="54" xfId="0" applyNumberFormat="1" applyFont="1" applyFill="1" applyBorder="1" applyAlignment="1" applyProtection="1">
      <alignment horizontal="right" vertical="center" wrapText="1"/>
    </xf>
    <xf numFmtId="3" fontId="14" fillId="5" borderId="55" xfId="0" applyNumberFormat="1" applyFont="1" applyFill="1" applyBorder="1" applyAlignment="1" applyProtection="1">
      <alignment horizontal="right" vertical="center" wrapText="1"/>
    </xf>
    <xf numFmtId="0" fontId="3" fillId="2" borderId="56" xfId="0" applyNumberFormat="1" applyFont="1" applyFill="1" applyBorder="1" applyAlignment="1" applyProtection="1">
      <alignment vertical="center" wrapText="1"/>
    </xf>
    <xf numFmtId="3" fontId="15" fillId="6" borderId="13" xfId="0" applyNumberFormat="1" applyFont="1" applyFill="1" applyBorder="1" applyAlignment="1" applyProtection="1">
      <alignment horizontal="right" vertical="center" wrapText="1"/>
    </xf>
    <xf numFmtId="0" fontId="3" fillId="2" borderId="31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3" fontId="11" fillId="0" borderId="17" xfId="0" applyNumberFormat="1" applyFont="1" applyFill="1" applyBorder="1" applyAlignment="1" applyProtection="1">
      <alignment vertical="center" wrapText="1"/>
    </xf>
    <xf numFmtId="0" fontId="13" fillId="2" borderId="26" xfId="0" applyNumberFormat="1" applyFont="1" applyFill="1" applyBorder="1" applyAlignment="1" applyProtection="1">
      <alignment vertical="center" wrapText="1"/>
    </xf>
    <xf numFmtId="3" fontId="11" fillId="4" borderId="25" xfId="0" applyNumberFormat="1" applyFont="1" applyFill="1" applyBorder="1" applyAlignment="1" applyProtection="1">
      <alignment horizontal="right" vertical="center" wrapText="1"/>
    </xf>
    <xf numFmtId="3" fontId="13" fillId="2" borderId="25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48" xfId="0" applyNumberFormat="1" applyFont="1" applyFill="1" applyBorder="1" applyAlignment="1" applyProtection="1">
      <alignment horizontal="center" vertical="center" wrapText="1"/>
    </xf>
    <xf numFmtId="3" fontId="13" fillId="2" borderId="51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50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10" fillId="0" borderId="17" xfId="0" applyNumberFormat="1" applyFont="1" applyFill="1" applyBorder="1" applyAlignment="1" applyProtection="1">
      <alignment horizontal="center" vertical="center" wrapText="1"/>
    </xf>
    <xf numFmtId="3" fontId="18" fillId="7" borderId="61" xfId="0" applyNumberFormat="1" applyFont="1" applyFill="1" applyBorder="1" applyAlignment="1" applyProtection="1">
      <alignment vertical="center" wrapText="1"/>
    </xf>
    <xf numFmtId="0" fontId="3" fillId="2" borderId="48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10" fillId="0" borderId="63" xfId="0" applyNumberFormat="1" applyFont="1" applyFill="1" applyBorder="1" applyAlignment="1" applyProtection="1">
      <alignment horizontal="center" vertical="center" wrapText="1"/>
    </xf>
    <xf numFmtId="43" fontId="14" fillId="5" borderId="42" xfId="1" applyFont="1" applyFill="1" applyBorder="1" applyAlignment="1" applyProtection="1">
      <alignment vertical="center" wrapText="1"/>
    </xf>
    <xf numFmtId="43" fontId="15" fillId="6" borderId="29" xfId="1" applyFont="1" applyFill="1" applyBorder="1" applyAlignment="1" applyProtection="1">
      <alignment vertical="center" wrapText="1"/>
    </xf>
    <xf numFmtId="43" fontId="14" fillId="5" borderId="14" xfId="1" applyFont="1" applyFill="1" applyBorder="1" applyAlignment="1" applyProtection="1">
      <alignment vertical="center" wrapText="1"/>
    </xf>
    <xf numFmtId="43" fontId="15" fillId="6" borderId="9" xfId="1" applyFont="1" applyFill="1" applyBorder="1" applyAlignment="1" applyProtection="1">
      <alignment vertical="center" wrapText="1"/>
    </xf>
    <xf numFmtId="43" fontId="11" fillId="4" borderId="50" xfId="1" applyFont="1" applyFill="1" applyBorder="1" applyAlignment="1" applyProtection="1">
      <alignment vertical="center" wrapText="1"/>
    </xf>
    <xf numFmtId="0" fontId="3" fillId="2" borderId="69" xfId="0" applyNumberFormat="1" applyFont="1" applyFill="1" applyBorder="1" applyAlignment="1" applyProtection="1">
      <alignment vertical="center" wrapText="1"/>
    </xf>
    <xf numFmtId="0" fontId="0" fillId="6" borderId="11" xfId="0" applyFill="1" applyBorder="1" applyAlignment="1">
      <alignment vertical="center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3" fontId="21" fillId="5" borderId="54" xfId="0" applyNumberFormat="1" applyFont="1" applyFill="1" applyBorder="1" applyAlignment="1" applyProtection="1">
      <alignment horizontal="right" vertical="center" wrapText="1"/>
    </xf>
    <xf numFmtId="3" fontId="21" fillId="5" borderId="55" xfId="0" applyNumberFormat="1" applyFont="1" applyFill="1" applyBorder="1" applyAlignment="1" applyProtection="1">
      <alignment horizontal="right" vertical="center" wrapText="1"/>
    </xf>
    <xf numFmtId="0" fontId="22" fillId="6" borderId="29" xfId="0" applyNumberFormat="1" applyFont="1" applyFill="1" applyBorder="1" applyAlignment="1" applyProtection="1">
      <alignment horizontal="left" vertical="center" wrapText="1"/>
    </xf>
    <xf numFmtId="3" fontId="22" fillId="6" borderId="30" xfId="0" applyNumberFormat="1" applyFont="1" applyFill="1" applyBorder="1" applyAlignment="1" applyProtection="1">
      <alignment horizontal="right" vertical="center" wrapText="1"/>
    </xf>
    <xf numFmtId="0" fontId="23" fillId="6" borderId="22" xfId="0" applyFont="1" applyFill="1" applyBorder="1" applyAlignment="1">
      <alignment vertical="center"/>
    </xf>
    <xf numFmtId="0" fontId="22" fillId="6" borderId="9" xfId="0" applyNumberFormat="1" applyFont="1" applyFill="1" applyBorder="1" applyAlignment="1" applyProtection="1">
      <alignment horizontal="left" vertical="center" wrapText="1"/>
    </xf>
    <xf numFmtId="3" fontId="22" fillId="6" borderId="10" xfId="0" applyNumberFormat="1" applyFont="1" applyFill="1" applyBorder="1" applyAlignment="1" applyProtection="1">
      <alignment horizontal="right" vertical="center" wrapText="1"/>
    </xf>
    <xf numFmtId="3" fontId="22" fillId="6" borderId="13" xfId="0" applyNumberFormat="1" applyFont="1" applyFill="1" applyBorder="1" applyAlignment="1" applyProtection="1">
      <alignment horizontal="right" vertical="center" wrapText="1"/>
    </xf>
    <xf numFmtId="43" fontId="24" fillId="4" borderId="50" xfId="1" applyFont="1" applyFill="1" applyBorder="1" applyAlignment="1" applyProtection="1">
      <alignment horizontal="center" vertical="center" wrapText="1"/>
    </xf>
    <xf numFmtId="3" fontId="24" fillId="4" borderId="51" xfId="0" applyNumberFormat="1" applyFont="1" applyFill="1" applyBorder="1" applyAlignment="1" applyProtection="1">
      <alignment horizontal="right" vertical="center" wrapText="1"/>
    </xf>
    <xf numFmtId="3" fontId="24" fillId="4" borderId="13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3" fontId="0" fillId="0" borderId="0" xfId="0" applyNumberFormat="1" applyAlignment="1">
      <alignment vertical="center"/>
    </xf>
    <xf numFmtId="43" fontId="18" fillId="8" borderId="61" xfId="1" applyFont="1" applyFill="1" applyBorder="1" applyAlignment="1" applyProtection="1">
      <alignment horizontal="center" vertical="center" wrapText="1"/>
    </xf>
    <xf numFmtId="3" fontId="18" fillId="8" borderId="61" xfId="0" applyNumberFormat="1" applyFont="1" applyFill="1" applyBorder="1" applyAlignment="1" applyProtection="1">
      <alignment horizontal="right" vertical="center" wrapText="1"/>
    </xf>
    <xf numFmtId="43" fontId="18" fillId="8" borderId="73" xfId="1" applyFont="1" applyFill="1" applyBorder="1" applyAlignment="1" applyProtection="1">
      <alignment horizontal="center" vertical="center" wrapText="1"/>
    </xf>
    <xf numFmtId="3" fontId="18" fillId="8" borderId="73" xfId="0" applyNumberFormat="1" applyFont="1" applyFill="1" applyBorder="1" applyAlignment="1" applyProtection="1">
      <alignment horizontal="right" vertical="center" wrapText="1"/>
    </xf>
    <xf numFmtId="43" fontId="19" fillId="8" borderId="61" xfId="1" applyFont="1" applyFill="1" applyBorder="1" applyAlignment="1" applyProtection="1">
      <alignment horizontal="center" vertical="center" wrapText="1"/>
    </xf>
    <xf numFmtId="3" fontId="19" fillId="8" borderId="61" xfId="0" applyNumberFormat="1" applyFont="1" applyFill="1" applyBorder="1" applyAlignment="1" applyProtection="1">
      <alignment horizontal="right" vertical="center" wrapText="1"/>
    </xf>
    <xf numFmtId="43" fontId="19" fillId="8" borderId="73" xfId="1" applyFont="1" applyFill="1" applyBorder="1" applyAlignment="1" applyProtection="1">
      <alignment horizontal="center" vertical="center" wrapText="1"/>
    </xf>
    <xf numFmtId="3" fontId="19" fillId="8" borderId="73" xfId="0" applyNumberFormat="1" applyFont="1" applyFill="1" applyBorder="1" applyAlignment="1" applyProtection="1">
      <alignment horizontal="right" vertical="center" wrapText="1"/>
    </xf>
    <xf numFmtId="3" fontId="18" fillId="8" borderId="61" xfId="0" applyNumberFormat="1" applyFont="1" applyFill="1" applyBorder="1" applyAlignment="1" applyProtection="1">
      <alignment vertical="center" wrapText="1"/>
    </xf>
    <xf numFmtId="3" fontId="19" fillId="8" borderId="74" xfId="0" applyNumberFormat="1" applyFont="1" applyFill="1" applyBorder="1" applyAlignment="1" applyProtection="1">
      <alignment horizontal="right" vertical="center" wrapText="1"/>
    </xf>
    <xf numFmtId="0" fontId="0" fillId="0" borderId="31" xfId="0" applyBorder="1" applyAlignment="1">
      <alignment vertical="center"/>
    </xf>
    <xf numFmtId="3" fontId="13" fillId="2" borderId="47" xfId="0" applyNumberFormat="1" applyFont="1" applyFill="1" applyBorder="1" applyAlignment="1" applyProtection="1">
      <alignment horizontal="right" vertical="center" wrapText="1"/>
    </xf>
    <xf numFmtId="0" fontId="16" fillId="0" borderId="31" xfId="0" applyFont="1" applyBorder="1" applyAlignment="1">
      <alignment vertical="center"/>
    </xf>
    <xf numFmtId="0" fontId="0" fillId="0" borderId="6" xfId="0" applyBorder="1" applyAlignment="1">
      <alignment vertical="center"/>
    </xf>
    <xf numFmtId="3" fontId="13" fillId="2" borderId="11" xfId="0" applyNumberFormat="1" applyFont="1" applyFill="1" applyBorder="1" applyAlignment="1" applyProtection="1">
      <alignment horizontal="right" vertical="center" wrapText="1"/>
    </xf>
    <xf numFmtId="0" fontId="3" fillId="2" borderId="48" xfId="0" applyNumberFormat="1" applyFont="1" applyFill="1" applyBorder="1" applyAlignment="1" applyProtection="1">
      <alignment horizontal="left" vertical="center" wrapText="1"/>
    </xf>
    <xf numFmtId="0" fontId="3" fillId="2" borderId="46" xfId="0" applyNumberFormat="1" applyFont="1" applyFill="1" applyBorder="1" applyAlignment="1" applyProtection="1">
      <alignment horizontal="left" vertical="center" wrapText="1"/>
    </xf>
    <xf numFmtId="0" fontId="3" fillId="2" borderId="53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15" fillId="6" borderId="8" xfId="0" applyNumberFormat="1" applyFont="1" applyFill="1" applyBorder="1" applyAlignment="1" applyProtection="1">
      <alignment horizontal="left" vertical="center" wrapText="1"/>
    </xf>
    <xf numFmtId="3" fontId="15" fillId="6" borderId="25" xfId="0" applyNumberFormat="1" applyFont="1" applyFill="1" applyBorder="1" applyAlignment="1" applyProtection="1">
      <alignment horizontal="right" vertical="center" wrapText="1"/>
    </xf>
    <xf numFmtId="3" fontId="13" fillId="2" borderId="43" xfId="0" applyNumberFormat="1" applyFont="1" applyFill="1" applyBorder="1" applyAlignment="1" applyProtection="1">
      <alignment horizontal="right" vertical="center" wrapText="1"/>
    </xf>
    <xf numFmtId="3" fontId="18" fillId="8" borderId="76" xfId="0" applyNumberFormat="1" applyFont="1" applyFill="1" applyBorder="1" applyAlignment="1" applyProtection="1">
      <alignment horizontal="right" vertical="center" wrapText="1"/>
    </xf>
    <xf numFmtId="3" fontId="18" fillId="8" borderId="74" xfId="0" applyNumberFormat="1" applyFont="1" applyFill="1" applyBorder="1" applyAlignment="1" applyProtection="1">
      <alignment horizontal="right" vertical="center" wrapText="1"/>
    </xf>
    <xf numFmtId="3" fontId="19" fillId="8" borderId="76" xfId="0" applyNumberFormat="1" applyFont="1" applyFill="1" applyBorder="1" applyAlignment="1" applyProtection="1">
      <alignment horizontal="right" vertical="center" wrapText="1"/>
    </xf>
    <xf numFmtId="3" fontId="22" fillId="2" borderId="43" xfId="0" applyNumberFormat="1" applyFont="1" applyFill="1" applyBorder="1" applyAlignment="1" applyProtection="1">
      <alignment horizontal="right" vertical="top" wrapText="1"/>
    </xf>
    <xf numFmtId="3" fontId="22" fillId="2" borderId="47" xfId="0" applyNumberFormat="1" applyFont="1" applyFill="1" applyBorder="1" applyAlignment="1" applyProtection="1">
      <alignment horizontal="right" vertical="top" wrapText="1"/>
    </xf>
    <xf numFmtId="3" fontId="13" fillId="2" borderId="43" xfId="0" applyNumberFormat="1" applyFont="1" applyFill="1" applyBorder="1" applyAlignment="1" applyProtection="1">
      <alignment horizontal="right" vertical="top" wrapText="1"/>
    </xf>
    <xf numFmtId="3" fontId="13" fillId="2" borderId="47" xfId="0" applyNumberFormat="1" applyFont="1" applyFill="1" applyBorder="1" applyAlignment="1" applyProtection="1">
      <alignment horizontal="right" vertical="top" wrapText="1"/>
    </xf>
    <xf numFmtId="0" fontId="0" fillId="0" borderId="0" xfId="0" applyFont="1" applyAlignment="1">
      <alignment horizont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4" borderId="14" xfId="0" applyNumberFormat="1" applyFont="1" applyFill="1" applyBorder="1" applyAlignment="1" applyProtection="1">
      <alignment horizontal="left" vertical="center" wrapText="1"/>
    </xf>
    <xf numFmtId="0" fontId="11" fillId="4" borderId="28" xfId="0" applyNumberFormat="1" applyFont="1" applyFill="1" applyBorder="1" applyAlignment="1" applyProtection="1">
      <alignment horizontal="left" vertical="center" wrapText="1"/>
    </xf>
    <xf numFmtId="0" fontId="8" fillId="5" borderId="27" xfId="0" applyNumberFormat="1" applyFont="1" applyFill="1" applyBorder="1" applyAlignment="1" applyProtection="1">
      <alignment horizontal="left" vertical="center" wrapText="1"/>
    </xf>
    <xf numFmtId="0" fontId="8" fillId="5" borderId="28" xfId="0" applyNumberFormat="1" applyFont="1" applyFill="1" applyBorder="1" applyAlignment="1" applyProtection="1">
      <alignment horizontal="left" vertical="center" wrapText="1"/>
    </xf>
    <xf numFmtId="49" fontId="13" fillId="2" borderId="31" xfId="0" applyNumberFormat="1" applyFont="1" applyFill="1" applyBorder="1" applyAlignment="1" applyProtection="1">
      <alignment horizontal="left" vertical="center" wrapText="1"/>
    </xf>
    <xf numFmtId="49" fontId="13" fillId="2" borderId="0" xfId="0" applyNumberFormat="1" applyFont="1" applyFill="1" applyBorder="1" applyAlignment="1" applyProtection="1">
      <alignment horizontal="left" vertical="center" wrapText="1"/>
    </xf>
    <xf numFmtId="0" fontId="13" fillId="2" borderId="14" xfId="0" applyNumberFormat="1" applyFont="1" applyFill="1" applyBorder="1" applyAlignment="1" applyProtection="1">
      <alignment horizontal="left" vertical="center" wrapText="1"/>
    </xf>
    <xf numFmtId="0" fontId="13" fillId="2" borderId="28" xfId="0" applyNumberFormat="1" applyFont="1" applyFill="1" applyBorder="1" applyAlignment="1" applyProtection="1">
      <alignment horizontal="left" vertical="center" wrapText="1"/>
    </xf>
    <xf numFmtId="0" fontId="11" fillId="3" borderId="18" xfId="0" quotePrefix="1" applyNumberFormat="1" applyFont="1" applyFill="1" applyBorder="1" applyAlignment="1" applyProtection="1">
      <alignment horizontal="center" vertical="center" wrapText="1"/>
    </xf>
    <xf numFmtId="0" fontId="11" fillId="3" borderId="19" xfId="0" quotePrefix="1" applyNumberFormat="1" applyFont="1" applyFill="1" applyBorder="1" applyAlignment="1" applyProtection="1">
      <alignment horizontal="center" vertical="center" wrapText="1"/>
    </xf>
    <xf numFmtId="0" fontId="11" fillId="4" borderId="8" xfId="0" applyNumberFormat="1" applyFont="1" applyFill="1" applyBorder="1" applyAlignment="1" applyProtection="1">
      <alignment horizontal="left" vertical="center" wrapText="1"/>
    </xf>
    <xf numFmtId="0" fontId="11" fillId="4" borderId="23" xfId="0" applyNumberFormat="1" applyFont="1" applyFill="1" applyBorder="1" applyAlignment="1" applyProtection="1">
      <alignment horizontal="left" vertical="center" wrapText="1"/>
    </xf>
    <xf numFmtId="49" fontId="13" fillId="2" borderId="32" xfId="0" applyNumberFormat="1" applyFont="1" applyFill="1" applyBorder="1" applyAlignment="1" applyProtection="1">
      <alignment horizontal="left" vertical="center" wrapText="1"/>
    </xf>
    <xf numFmtId="49" fontId="13" fillId="2" borderId="33" xfId="0" applyNumberFormat="1" applyFont="1" applyFill="1" applyBorder="1" applyAlignment="1" applyProtection="1">
      <alignment horizontal="left" vertical="center" wrapText="1"/>
    </xf>
    <xf numFmtId="0" fontId="11" fillId="4" borderId="36" xfId="0" applyNumberFormat="1" applyFont="1" applyFill="1" applyBorder="1" applyAlignment="1" applyProtection="1">
      <alignment horizontal="left" vertical="center" wrapText="1"/>
    </xf>
    <xf numFmtId="0" fontId="11" fillId="4" borderId="37" xfId="0" applyNumberFormat="1" applyFont="1" applyFill="1" applyBorder="1" applyAlignment="1" applyProtection="1">
      <alignment horizontal="left" vertical="center" wrapText="1"/>
    </xf>
    <xf numFmtId="0" fontId="14" fillId="5" borderId="41" xfId="0" applyNumberFormat="1" applyFont="1" applyFill="1" applyBorder="1" applyAlignment="1" applyProtection="1">
      <alignment horizontal="left" vertical="center" wrapText="1"/>
    </xf>
    <xf numFmtId="0" fontId="14" fillId="5" borderId="23" xfId="0" applyNumberFormat="1" applyFont="1" applyFill="1" applyBorder="1" applyAlignment="1" applyProtection="1">
      <alignment horizontal="left" vertical="center" wrapText="1"/>
    </xf>
    <xf numFmtId="0" fontId="15" fillId="6" borderId="27" xfId="0" applyNumberFormat="1" applyFont="1" applyFill="1" applyBorder="1" applyAlignment="1" applyProtection="1">
      <alignment horizontal="left" vertical="center" wrapText="1"/>
    </xf>
    <xf numFmtId="0" fontId="15" fillId="6" borderId="28" xfId="0" applyNumberFormat="1" applyFont="1" applyFill="1" applyBorder="1" applyAlignment="1" applyProtection="1">
      <alignment horizontal="left" vertical="center" wrapText="1"/>
    </xf>
    <xf numFmtId="0" fontId="13" fillId="6" borderId="27" xfId="0" applyNumberFormat="1" applyFont="1" applyFill="1" applyBorder="1" applyAlignment="1" applyProtection="1">
      <alignment horizontal="left" vertical="center" wrapText="1"/>
    </xf>
    <xf numFmtId="0" fontId="3" fillId="2" borderId="44" xfId="0" applyNumberFormat="1" applyFont="1" applyFill="1" applyBorder="1" applyAlignment="1" applyProtection="1">
      <alignment horizontal="left" vertical="center" wrapText="1"/>
    </xf>
    <xf numFmtId="0" fontId="3" fillId="2" borderId="46" xfId="0" applyNumberFormat="1" applyFont="1" applyFill="1" applyBorder="1" applyAlignment="1" applyProtection="1">
      <alignment horizontal="left" vertical="center" wrapText="1"/>
    </xf>
    <xf numFmtId="0" fontId="15" fillId="6" borderId="27" xfId="0" applyNumberFormat="1" applyFont="1" applyFill="1" applyBorder="1" applyAlignment="1" applyProtection="1">
      <alignment horizontal="left" vertical="center"/>
    </xf>
    <xf numFmtId="0" fontId="15" fillId="6" borderId="62" xfId="0" applyNumberFormat="1" applyFont="1" applyFill="1" applyBorder="1" applyAlignment="1" applyProtection="1">
      <alignment horizontal="left" vertical="center"/>
    </xf>
    <xf numFmtId="0" fontId="15" fillId="6" borderId="49" xfId="0" applyNumberFormat="1" applyFont="1" applyFill="1" applyBorder="1" applyAlignment="1" applyProtection="1">
      <alignment horizontal="left" vertical="center" wrapText="1"/>
    </xf>
    <xf numFmtId="0" fontId="15" fillId="6" borderId="33" xfId="0" applyNumberFormat="1" applyFont="1" applyFill="1" applyBorder="1" applyAlignment="1" applyProtection="1">
      <alignment horizontal="left" vertical="center" wrapText="1"/>
    </xf>
    <xf numFmtId="0" fontId="14" fillId="5" borderId="27" xfId="0" applyNumberFormat="1" applyFont="1" applyFill="1" applyBorder="1" applyAlignment="1" applyProtection="1">
      <alignment horizontal="left" vertical="center" wrapText="1"/>
    </xf>
    <xf numFmtId="0" fontId="14" fillId="5" borderId="28" xfId="0" applyNumberFormat="1" applyFont="1" applyFill="1" applyBorder="1" applyAlignment="1" applyProtection="1">
      <alignment horizontal="left" vertical="center" wrapText="1"/>
    </xf>
    <xf numFmtId="0" fontId="11" fillId="4" borderId="6" xfId="0" applyNumberFormat="1" applyFont="1" applyFill="1" applyBorder="1" applyAlignment="1" applyProtection="1">
      <alignment horizontal="left" vertical="center" wrapText="1"/>
    </xf>
    <xf numFmtId="0" fontId="11" fillId="4" borderId="48" xfId="0" applyNumberFormat="1" applyFont="1" applyFill="1" applyBorder="1" applyAlignment="1" applyProtection="1">
      <alignment horizontal="left" vertical="center" wrapText="1"/>
    </xf>
    <xf numFmtId="0" fontId="14" fillId="5" borderId="52" xfId="0" applyNumberFormat="1" applyFont="1" applyFill="1" applyBorder="1" applyAlignment="1" applyProtection="1">
      <alignment horizontal="left" vertical="center" wrapText="1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31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0" fontId="3" fillId="2" borderId="53" xfId="0" applyNumberFormat="1" applyFont="1" applyFill="1" applyBorder="1" applyAlignment="1" applyProtection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left" vertical="center" wrapText="1"/>
    </xf>
    <xf numFmtId="0" fontId="13" fillId="2" borderId="75" xfId="0" applyNumberFormat="1" applyFont="1" applyFill="1" applyBorder="1" applyAlignment="1" applyProtection="1">
      <alignment horizontal="left" vertical="center" wrapText="1"/>
    </xf>
    <xf numFmtId="0" fontId="3" fillId="2" borderId="57" xfId="0" applyNumberFormat="1" applyFont="1" applyFill="1" applyBorder="1" applyAlignment="1" applyProtection="1">
      <alignment horizontal="left" vertical="center" wrapText="1"/>
    </xf>
    <xf numFmtId="0" fontId="3" fillId="2" borderId="48" xfId="0" applyNumberFormat="1" applyFont="1" applyFill="1" applyBorder="1" applyAlignment="1" applyProtection="1">
      <alignment horizontal="left" vertical="center" wrapText="1"/>
    </xf>
    <xf numFmtId="0" fontId="13" fillId="2" borderId="49" xfId="0" applyNumberFormat="1" applyFont="1" applyFill="1" applyBorder="1" applyAlignment="1" applyProtection="1">
      <alignment horizontal="left" vertical="center" wrapText="1"/>
    </xf>
    <xf numFmtId="0" fontId="13" fillId="2" borderId="33" xfId="0" applyNumberFormat="1" applyFont="1" applyFill="1" applyBorder="1" applyAlignment="1" applyProtection="1">
      <alignment horizontal="left" vertical="center" wrapText="1"/>
    </xf>
    <xf numFmtId="0" fontId="19" fillId="8" borderId="58" xfId="0" quotePrefix="1" applyNumberFormat="1" applyFont="1" applyFill="1" applyBorder="1" applyAlignment="1" applyProtection="1">
      <alignment horizontal="center" vertical="center" wrapText="1"/>
    </xf>
    <xf numFmtId="0" fontId="19" fillId="8" borderId="59" xfId="0" quotePrefix="1" applyNumberFormat="1" applyFont="1" applyFill="1" applyBorder="1" applyAlignment="1" applyProtection="1">
      <alignment horizontal="center" vertical="center" wrapText="1"/>
    </xf>
    <xf numFmtId="0" fontId="19" fillId="8" borderId="60" xfId="0" quotePrefix="1" applyNumberFormat="1" applyFont="1" applyFill="1" applyBorder="1" applyAlignment="1" applyProtection="1">
      <alignment horizontal="center" vertical="center" wrapText="1"/>
    </xf>
    <xf numFmtId="0" fontId="14" fillId="5" borderId="62" xfId="0" applyNumberFormat="1" applyFont="1" applyFill="1" applyBorder="1" applyAlignment="1" applyProtection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left" vertical="center"/>
    </xf>
    <xf numFmtId="0" fontId="13" fillId="2" borderId="62" xfId="0" applyNumberFormat="1" applyFont="1" applyFill="1" applyBorder="1" applyAlignment="1" applyProtection="1">
      <alignment horizontal="left" vertical="center"/>
    </xf>
    <xf numFmtId="0" fontId="18" fillId="8" borderId="70" xfId="0" quotePrefix="1" applyNumberFormat="1" applyFont="1" applyFill="1" applyBorder="1" applyAlignment="1" applyProtection="1">
      <alignment horizontal="center" vertical="center" wrapText="1"/>
    </xf>
    <xf numFmtId="0" fontId="18" fillId="8" borderId="71" xfId="0" quotePrefix="1" applyNumberFormat="1" applyFont="1" applyFill="1" applyBorder="1" applyAlignment="1" applyProtection="1">
      <alignment horizontal="center" vertical="center" wrapText="1"/>
    </xf>
    <xf numFmtId="0" fontId="18" fillId="8" borderId="72" xfId="0" quotePrefix="1" applyNumberFormat="1" applyFont="1" applyFill="1" applyBorder="1" applyAlignment="1" applyProtection="1">
      <alignment horizontal="center" vertical="center" wrapText="1"/>
    </xf>
    <xf numFmtId="0" fontId="18" fillId="8" borderId="58" xfId="0" quotePrefix="1" applyNumberFormat="1" applyFont="1" applyFill="1" applyBorder="1" applyAlignment="1" applyProtection="1">
      <alignment horizontal="center" vertical="center" wrapText="1"/>
    </xf>
    <xf numFmtId="0" fontId="18" fillId="8" borderId="59" xfId="0" quotePrefix="1" applyNumberFormat="1" applyFont="1" applyFill="1" applyBorder="1" applyAlignment="1" applyProtection="1">
      <alignment horizontal="center" vertical="center" wrapText="1"/>
    </xf>
    <xf numFmtId="0" fontId="18" fillId="8" borderId="60" xfId="0" quotePrefix="1" applyNumberFormat="1" applyFont="1" applyFill="1" applyBorder="1" applyAlignment="1" applyProtection="1">
      <alignment horizontal="center" vertical="center" wrapText="1"/>
    </xf>
    <xf numFmtId="0" fontId="19" fillId="8" borderId="70" xfId="0" quotePrefix="1" applyNumberFormat="1" applyFont="1" applyFill="1" applyBorder="1" applyAlignment="1" applyProtection="1">
      <alignment horizontal="center" vertical="center" wrapText="1"/>
    </xf>
    <xf numFmtId="0" fontId="19" fillId="8" borderId="71" xfId="0" quotePrefix="1" applyNumberFormat="1" applyFont="1" applyFill="1" applyBorder="1" applyAlignment="1" applyProtection="1">
      <alignment horizontal="center" vertical="center" wrapText="1"/>
    </xf>
    <xf numFmtId="0" fontId="19" fillId="8" borderId="72" xfId="0" quotePrefix="1" applyNumberFormat="1" applyFont="1" applyFill="1" applyBorder="1" applyAlignment="1" applyProtection="1">
      <alignment horizontal="center" vertical="center" wrapText="1"/>
    </xf>
    <xf numFmtId="0" fontId="24" fillId="4" borderId="6" xfId="0" applyNumberFormat="1" applyFont="1" applyFill="1" applyBorder="1" applyAlignment="1" applyProtection="1">
      <alignment horizontal="left" vertical="center" wrapText="1"/>
    </xf>
    <xf numFmtId="0" fontId="24" fillId="4" borderId="48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31" xfId="0" applyNumberFormat="1" applyFont="1" applyFill="1" applyBorder="1" applyAlignment="1" applyProtection="1">
      <alignment horizontal="left" vertical="center" wrapText="1"/>
    </xf>
    <xf numFmtId="0" fontId="20" fillId="2" borderId="6" xfId="0" applyNumberFormat="1" applyFont="1" applyFill="1" applyBorder="1" applyAlignment="1" applyProtection="1">
      <alignment horizontal="left" vertical="center" wrapText="1"/>
    </xf>
    <xf numFmtId="0" fontId="21" fillId="5" borderId="52" xfId="0" applyNumberFormat="1" applyFont="1" applyFill="1" applyBorder="1" applyAlignment="1" applyProtection="1">
      <alignment horizontal="left" vertical="center" wrapText="1"/>
    </xf>
    <xf numFmtId="0" fontId="21" fillId="5" borderId="4" xfId="0" applyNumberFormat="1" applyFont="1" applyFill="1" applyBorder="1" applyAlignment="1" applyProtection="1">
      <alignment horizontal="left" vertical="center" wrapText="1"/>
    </xf>
    <xf numFmtId="0" fontId="21" fillId="5" borderId="5" xfId="0" applyNumberFormat="1" applyFont="1" applyFill="1" applyBorder="1" applyAlignment="1" applyProtection="1">
      <alignment horizontal="left" vertical="center" wrapText="1"/>
    </xf>
    <xf numFmtId="0" fontId="20" fillId="2" borderId="44" xfId="0" applyNumberFormat="1" applyFont="1" applyFill="1" applyBorder="1" applyAlignment="1" applyProtection="1">
      <alignment horizontal="left" vertical="center" wrapText="1"/>
    </xf>
    <xf numFmtId="0" fontId="20" fillId="2" borderId="46" xfId="0" applyNumberFormat="1" applyFont="1" applyFill="1" applyBorder="1" applyAlignment="1" applyProtection="1">
      <alignment horizontal="left" vertical="center" wrapText="1"/>
    </xf>
    <xf numFmtId="0" fontId="20" fillId="2" borderId="53" xfId="0" applyNumberFormat="1" applyFont="1" applyFill="1" applyBorder="1" applyAlignment="1" applyProtection="1">
      <alignment horizontal="left" vertical="center" wrapText="1"/>
    </xf>
    <xf numFmtId="0" fontId="22" fillId="6" borderId="27" xfId="0" applyNumberFormat="1" applyFont="1" applyFill="1" applyBorder="1" applyAlignment="1" applyProtection="1">
      <alignment horizontal="left" vertical="center" wrapText="1"/>
    </xf>
    <xf numFmtId="0" fontId="22" fillId="6" borderId="62" xfId="0" applyNumberFormat="1" applyFont="1" applyFill="1" applyBorder="1" applyAlignment="1" applyProtection="1">
      <alignment horizontal="left" vertical="center" wrapText="1"/>
    </xf>
    <xf numFmtId="0" fontId="22" fillId="2" borderId="27" xfId="0" applyNumberFormat="1" applyFont="1" applyFill="1" applyBorder="1" applyAlignment="1" applyProtection="1">
      <alignment horizontal="left" vertical="top" wrapText="1"/>
    </xf>
    <xf numFmtId="0" fontId="22" fillId="2" borderId="62" xfId="0" applyNumberFormat="1" applyFont="1" applyFill="1" applyBorder="1" applyAlignment="1" applyProtection="1">
      <alignment horizontal="left" vertical="top" wrapText="1"/>
    </xf>
    <xf numFmtId="0" fontId="22" fillId="2" borderId="49" xfId="0" applyNumberFormat="1" applyFont="1" applyFill="1" applyBorder="1" applyAlignment="1" applyProtection="1">
      <alignment horizontal="left" vertical="top" wrapText="1"/>
    </xf>
    <xf numFmtId="0" fontId="22" fillId="2" borderId="64" xfId="0" applyNumberFormat="1" applyFont="1" applyFill="1" applyBorder="1" applyAlignment="1" applyProtection="1">
      <alignment horizontal="left" vertical="top" wrapText="1"/>
    </xf>
    <xf numFmtId="0" fontId="13" fillId="2" borderId="27" xfId="0" applyNumberFormat="1" applyFont="1" applyFill="1" applyBorder="1" applyAlignment="1" applyProtection="1">
      <alignment horizontal="left" vertical="top" wrapText="1"/>
    </xf>
    <xf numFmtId="0" fontId="13" fillId="2" borderId="28" xfId="0" applyNumberFormat="1" applyFont="1" applyFill="1" applyBorder="1" applyAlignment="1" applyProtection="1">
      <alignment horizontal="left" vertical="top" wrapText="1"/>
    </xf>
    <xf numFmtId="0" fontId="8" fillId="5" borderId="62" xfId="0" applyNumberFormat="1" applyFont="1" applyFill="1" applyBorder="1" applyAlignment="1" applyProtection="1">
      <alignment horizontal="left" vertical="center" wrapText="1"/>
    </xf>
    <xf numFmtId="0" fontId="15" fillId="6" borderId="62" xfId="0" applyNumberFormat="1" applyFont="1" applyFill="1" applyBorder="1" applyAlignment="1" applyProtection="1">
      <alignment horizontal="left" vertical="center" wrapText="1"/>
    </xf>
    <xf numFmtId="0" fontId="15" fillId="6" borderId="64" xfId="0" applyNumberFormat="1" applyFont="1" applyFill="1" applyBorder="1" applyAlignment="1" applyProtection="1">
      <alignment horizontal="left" vertical="center" wrapText="1"/>
    </xf>
    <xf numFmtId="49" fontId="13" fillId="2" borderId="14" xfId="0" applyNumberFormat="1" applyFont="1" applyFill="1" applyBorder="1" applyAlignment="1" applyProtection="1">
      <alignment horizontal="left" vertical="center" wrapText="1"/>
    </xf>
    <xf numFmtId="49" fontId="13" fillId="2" borderId="62" xfId="0" applyNumberFormat="1" applyFont="1" applyFill="1" applyBorder="1" applyAlignment="1" applyProtection="1">
      <alignment horizontal="left" vertical="center" wrapText="1"/>
    </xf>
    <xf numFmtId="0" fontId="13" fillId="2" borderId="62" xfId="0" applyNumberFormat="1" applyFont="1" applyFill="1" applyBorder="1" applyAlignment="1" applyProtection="1">
      <alignment horizontal="left" vertical="center" wrapText="1"/>
    </xf>
    <xf numFmtId="0" fontId="14" fillId="5" borderId="5" xfId="0" applyNumberFormat="1" applyFont="1" applyFill="1" applyBorder="1" applyAlignment="1" applyProtection="1">
      <alignment horizontal="left" vertical="center" wrapText="1"/>
    </xf>
    <xf numFmtId="0" fontId="8" fillId="0" borderId="68" xfId="0" applyNumberFormat="1" applyFont="1" applyFill="1" applyBorder="1" applyAlignment="1" applyProtection="1">
      <alignment horizontal="center" vertical="center" wrapText="1"/>
    </xf>
    <xf numFmtId="49" fontId="13" fillId="2" borderId="64" xfId="0" applyNumberFormat="1" applyFont="1" applyFill="1" applyBorder="1" applyAlignment="1" applyProtection="1">
      <alignment horizontal="left" vertical="center" wrapText="1"/>
    </xf>
    <xf numFmtId="49" fontId="13" fillId="2" borderId="66" xfId="0" applyNumberFormat="1" applyFont="1" applyFill="1" applyBorder="1" applyAlignment="1" applyProtection="1">
      <alignment horizontal="left" vertical="center" wrapText="1"/>
    </xf>
    <xf numFmtId="49" fontId="13" fillId="2" borderId="67" xfId="0" applyNumberFormat="1" applyFont="1" applyFill="1" applyBorder="1" applyAlignment="1" applyProtection="1">
      <alignment horizontal="left" vertical="center" wrapText="1"/>
    </xf>
    <xf numFmtId="0" fontId="18" fillId="7" borderId="58" xfId="0" quotePrefix="1" applyNumberFormat="1" applyFont="1" applyFill="1" applyBorder="1" applyAlignment="1" applyProtection="1">
      <alignment horizontal="center" vertical="center" wrapText="1"/>
    </xf>
    <xf numFmtId="0" fontId="18" fillId="7" borderId="59" xfId="0" quotePrefix="1" applyNumberFormat="1" applyFont="1" applyFill="1" applyBorder="1" applyAlignment="1" applyProtection="1">
      <alignment horizontal="center" vertical="center" wrapText="1"/>
    </xf>
    <xf numFmtId="0" fontId="18" fillId="7" borderId="60" xfId="0" quotePrefix="1" applyNumberFormat="1" applyFont="1" applyFill="1" applyBorder="1" applyAlignment="1" applyProtection="1">
      <alignment horizontal="center" vertical="center" wrapText="1"/>
    </xf>
    <xf numFmtId="0" fontId="14" fillId="5" borderId="65" xfId="0" applyNumberFormat="1" applyFont="1" applyFill="1" applyBorder="1" applyAlignment="1" applyProtection="1">
      <alignment horizontal="left" vertical="center" wrapText="1"/>
    </xf>
    <xf numFmtId="0" fontId="20" fillId="2" borderId="57" xfId="0" applyNumberFormat="1" applyFont="1" applyFill="1" applyBorder="1" applyAlignment="1" applyProtection="1">
      <alignment horizontal="left" vertical="center" wrapText="1"/>
    </xf>
    <xf numFmtId="0" fontId="20" fillId="2" borderId="48" xfId="0" applyNumberFormat="1" applyFont="1" applyFill="1" applyBorder="1" applyAlignment="1" applyProtection="1">
      <alignment horizontal="left" vertical="center" wrapText="1"/>
    </xf>
    <xf numFmtId="0" fontId="22" fillId="6" borderId="49" xfId="0" applyNumberFormat="1" applyFont="1" applyFill="1" applyBorder="1" applyAlignment="1" applyProtection="1">
      <alignment horizontal="left" vertical="center" wrapText="1"/>
    </xf>
    <xf numFmtId="0" fontId="22" fillId="6" borderId="64" xfId="0" applyNumberFormat="1" applyFont="1" applyFill="1" applyBorder="1" applyAlignment="1" applyProtection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workbookViewId="0">
      <selection activeCell="D6" sqref="D6:G6"/>
    </sheetView>
  </sheetViews>
  <sheetFormatPr defaultRowHeight="15" x14ac:dyDescent="0.25"/>
  <cols>
    <col min="1" max="1" width="5.85546875" style="1" customWidth="1"/>
    <col min="2" max="2" width="7.7109375" style="1" customWidth="1"/>
    <col min="3" max="3" width="4.7109375" style="1" customWidth="1"/>
    <col min="4" max="4" width="71.42578125" style="1" customWidth="1"/>
    <col min="5" max="5" width="12.140625" style="1" customWidth="1"/>
    <col min="6" max="7" width="12.7109375" style="1" customWidth="1"/>
  </cols>
  <sheetData>
    <row r="1" spans="1:7" s="1" customFormat="1" ht="22.5" customHeight="1" x14ac:dyDescent="0.25">
      <c r="A1" s="153" t="s">
        <v>97</v>
      </c>
      <c r="B1" s="153"/>
      <c r="C1" s="153"/>
      <c r="D1" s="153"/>
      <c r="E1" s="153"/>
      <c r="F1" s="153"/>
      <c r="G1" s="153"/>
    </row>
    <row r="2" spans="1:7" s="1" customFormat="1" ht="22.5" customHeight="1" x14ac:dyDescent="0.25">
      <c r="A2" s="153" t="s">
        <v>0</v>
      </c>
      <c r="B2" s="153"/>
      <c r="C2" s="153"/>
      <c r="D2" s="153"/>
      <c r="E2" s="153"/>
      <c r="F2" s="153"/>
      <c r="G2" s="153"/>
    </row>
    <row r="3" spans="1:7" s="1" customFormat="1" ht="22.5" customHeight="1" x14ac:dyDescent="0.25">
      <c r="A3" s="153" t="s">
        <v>1</v>
      </c>
      <c r="B3" s="153"/>
      <c r="C3" s="153"/>
      <c r="D3" s="153"/>
      <c r="E3" s="153"/>
      <c r="F3" s="153"/>
      <c r="G3" s="153"/>
    </row>
    <row r="4" spans="1:7" s="1" customFormat="1" ht="22.5" customHeight="1" x14ac:dyDescent="0.25">
      <c r="A4" s="153" t="s">
        <v>2</v>
      </c>
      <c r="B4" s="153"/>
      <c r="C4" s="153"/>
      <c r="D4" s="153"/>
      <c r="E4" s="153"/>
      <c r="F4" s="153"/>
      <c r="G4" s="153"/>
    </row>
    <row r="5" spans="1:7" ht="26.25" customHeight="1" x14ac:dyDescent="0.25">
      <c r="A5" s="2"/>
      <c r="B5" s="2"/>
      <c r="C5" s="2"/>
      <c r="D5" s="2"/>
      <c r="E5" s="2"/>
      <c r="F5" s="3"/>
    </row>
    <row r="6" spans="1:7" ht="15.75" customHeight="1" x14ac:dyDescent="0.25">
      <c r="A6" s="2"/>
      <c r="B6" s="2"/>
      <c r="C6" s="2"/>
      <c r="D6" s="143" t="s">
        <v>118</v>
      </c>
      <c r="E6" s="143"/>
      <c r="F6" s="143"/>
      <c r="G6" s="143"/>
    </row>
    <row r="7" spans="1:7" ht="15.75" customHeight="1" x14ac:dyDescent="0.25">
      <c r="A7" s="2"/>
      <c r="B7" s="2"/>
      <c r="C7" s="2"/>
      <c r="D7" s="143" t="s">
        <v>3</v>
      </c>
      <c r="E7" s="143"/>
      <c r="F7" s="143"/>
      <c r="G7" s="143"/>
    </row>
    <row r="8" spans="1:7" ht="15.75" customHeight="1" x14ac:dyDescent="0.25">
      <c r="A8" s="4" t="s">
        <v>4</v>
      </c>
      <c r="B8" s="4"/>
      <c r="C8" s="4"/>
      <c r="D8" s="143" t="s">
        <v>117</v>
      </c>
      <c r="E8" s="143"/>
      <c r="F8" s="143"/>
      <c r="G8" s="143"/>
    </row>
    <row r="9" spans="1:7" ht="18" customHeight="1" x14ac:dyDescent="0.25">
      <c r="A9" s="4"/>
      <c r="B9" s="4"/>
      <c r="C9" s="4"/>
      <c r="D9" s="4"/>
      <c r="E9" s="4"/>
      <c r="F9" s="4"/>
    </row>
    <row r="10" spans="1:7" x14ac:dyDescent="0.25">
      <c r="A10" s="144" t="s">
        <v>4</v>
      </c>
      <c r="B10" s="144"/>
      <c r="C10" s="144"/>
      <c r="D10" s="144"/>
      <c r="E10" s="5"/>
      <c r="F10" s="3"/>
    </row>
    <row r="11" spans="1:7" ht="13.7" customHeight="1" x14ac:dyDescent="0.25">
      <c r="A11" s="144"/>
      <c r="B11" s="144"/>
      <c r="C11" s="144"/>
      <c r="D11" s="5"/>
      <c r="E11" s="5"/>
      <c r="F11" s="6"/>
      <c r="G11" s="7" t="s">
        <v>5</v>
      </c>
    </row>
    <row r="12" spans="1:7" ht="24" customHeight="1" x14ac:dyDescent="0.25">
      <c r="A12" s="145" t="s">
        <v>6</v>
      </c>
      <c r="B12" s="145" t="s">
        <v>7</v>
      </c>
      <c r="C12" s="147" t="s">
        <v>8</v>
      </c>
      <c r="D12" s="145" t="s">
        <v>9</v>
      </c>
      <c r="E12" s="150" t="s">
        <v>10</v>
      </c>
      <c r="F12" s="151"/>
      <c r="G12" s="152"/>
    </row>
    <row r="13" spans="1:7" ht="42" customHeight="1" x14ac:dyDescent="0.25">
      <c r="A13" s="146"/>
      <c r="B13" s="146"/>
      <c r="C13" s="148"/>
      <c r="D13" s="149"/>
      <c r="E13" s="8" t="s">
        <v>11</v>
      </c>
      <c r="F13" s="9" t="s">
        <v>12</v>
      </c>
      <c r="G13" s="10" t="s">
        <v>13</v>
      </c>
    </row>
    <row r="14" spans="1:7" ht="11.85" customHeight="1" x14ac:dyDescent="0.25">
      <c r="A14" s="11">
        <v>1</v>
      </c>
      <c r="B14" s="12">
        <v>2</v>
      </c>
      <c r="C14" s="13">
        <v>3</v>
      </c>
      <c r="D14" s="14">
        <v>4</v>
      </c>
      <c r="E14" s="15">
        <v>5</v>
      </c>
      <c r="F14" s="16">
        <v>6</v>
      </c>
      <c r="G14" s="17">
        <v>7</v>
      </c>
    </row>
    <row r="15" spans="1:7" ht="24" customHeight="1" thickBot="1" x14ac:dyDescent="0.3">
      <c r="A15" s="162" t="s">
        <v>14</v>
      </c>
      <c r="B15" s="163"/>
      <c r="C15" s="163"/>
      <c r="D15" s="163"/>
      <c r="E15" s="18">
        <f>E16+E21+E25+E29</f>
        <v>735000</v>
      </c>
      <c r="F15" s="19">
        <f>F16+F21+F25+F29</f>
        <v>36750</v>
      </c>
      <c r="G15" s="20"/>
    </row>
    <row r="16" spans="1:7" ht="18" customHeight="1" thickTop="1" x14ac:dyDescent="0.25">
      <c r="A16" s="164" t="s">
        <v>15</v>
      </c>
      <c r="B16" s="165"/>
      <c r="C16" s="165"/>
      <c r="D16" s="165"/>
      <c r="E16" s="21">
        <f>E17</f>
        <v>472000</v>
      </c>
      <c r="F16" s="22">
        <f>F17</f>
        <v>23600</v>
      </c>
      <c r="G16" s="23"/>
    </row>
    <row r="17" spans="1:7" ht="15.75" customHeight="1" x14ac:dyDescent="0.25">
      <c r="A17" s="24"/>
      <c r="B17" s="156" t="s">
        <v>16</v>
      </c>
      <c r="C17" s="157"/>
      <c r="D17" s="157"/>
      <c r="E17" s="25">
        <f>E18+E19</f>
        <v>472000</v>
      </c>
      <c r="F17" s="26">
        <f>F20</f>
        <v>23600</v>
      </c>
      <c r="G17" s="17"/>
    </row>
    <row r="18" spans="1:7" x14ac:dyDescent="0.25">
      <c r="A18" s="27"/>
      <c r="B18" s="28"/>
      <c r="C18" s="166" t="s">
        <v>17</v>
      </c>
      <c r="D18" s="167"/>
      <c r="E18" s="29">
        <v>312000</v>
      </c>
      <c r="F18" s="30"/>
      <c r="G18" s="17"/>
    </row>
    <row r="19" spans="1:7" ht="36.75" customHeight="1" x14ac:dyDescent="0.25">
      <c r="A19" s="27"/>
      <c r="B19" s="28"/>
      <c r="C19" s="158" t="s">
        <v>18</v>
      </c>
      <c r="D19" s="159"/>
      <c r="E19" s="31">
        <v>160000</v>
      </c>
      <c r="F19" s="32"/>
      <c r="G19" s="17"/>
    </row>
    <row r="20" spans="1:7" ht="27.75" customHeight="1" x14ac:dyDescent="0.25">
      <c r="A20" s="27"/>
      <c r="B20" s="28"/>
      <c r="C20" s="160" t="s">
        <v>19</v>
      </c>
      <c r="D20" s="161"/>
      <c r="E20" s="33"/>
      <c r="F20" s="34">
        <v>23600</v>
      </c>
      <c r="G20" s="17"/>
    </row>
    <row r="21" spans="1:7" ht="18" customHeight="1" x14ac:dyDescent="0.25">
      <c r="A21" s="154" t="s">
        <v>20</v>
      </c>
      <c r="B21" s="155"/>
      <c r="C21" s="155"/>
      <c r="D21" s="155"/>
      <c r="E21" s="35">
        <f>E22</f>
        <v>76000</v>
      </c>
      <c r="F21" s="36">
        <f>F22</f>
        <v>3800</v>
      </c>
      <c r="G21" s="17"/>
    </row>
    <row r="22" spans="1:7" ht="15" customHeight="1" x14ac:dyDescent="0.25">
      <c r="A22" s="24"/>
      <c r="B22" s="156" t="s">
        <v>21</v>
      </c>
      <c r="C22" s="157"/>
      <c r="D22" s="157"/>
      <c r="E22" s="25">
        <f>E23</f>
        <v>76000</v>
      </c>
      <c r="F22" s="26">
        <f>F24</f>
        <v>3800</v>
      </c>
      <c r="G22" s="17"/>
    </row>
    <row r="23" spans="1:7" ht="15" customHeight="1" x14ac:dyDescent="0.25">
      <c r="A23" s="27"/>
      <c r="B23" s="28"/>
      <c r="C23" s="158" t="s">
        <v>17</v>
      </c>
      <c r="D23" s="159"/>
      <c r="E23" s="31">
        <v>76000</v>
      </c>
      <c r="F23" s="37"/>
      <c r="G23" s="17"/>
    </row>
    <row r="24" spans="1:7" ht="26.25" customHeight="1" x14ac:dyDescent="0.25">
      <c r="A24" s="27"/>
      <c r="B24" s="28"/>
      <c r="C24" s="160" t="s">
        <v>19</v>
      </c>
      <c r="D24" s="161"/>
      <c r="E24" s="33"/>
      <c r="F24" s="34">
        <v>3800</v>
      </c>
      <c r="G24" s="17"/>
    </row>
    <row r="25" spans="1:7" ht="18" customHeight="1" x14ac:dyDescent="0.25">
      <c r="A25" s="154" t="s">
        <v>22</v>
      </c>
      <c r="B25" s="155"/>
      <c r="C25" s="155"/>
      <c r="D25" s="155"/>
      <c r="E25" s="35">
        <f>E26</f>
        <v>24000</v>
      </c>
      <c r="F25" s="36">
        <f>F26</f>
        <v>1200</v>
      </c>
      <c r="G25" s="17"/>
    </row>
    <row r="26" spans="1:7" ht="15" customHeight="1" x14ac:dyDescent="0.25">
      <c r="A26" s="24"/>
      <c r="B26" s="156" t="s">
        <v>23</v>
      </c>
      <c r="C26" s="157"/>
      <c r="D26" s="157"/>
      <c r="E26" s="25">
        <f>E27</f>
        <v>24000</v>
      </c>
      <c r="F26" s="26">
        <f>F28</f>
        <v>1200</v>
      </c>
      <c r="G26" s="17"/>
    </row>
    <row r="27" spans="1:7" ht="14.25" customHeight="1" x14ac:dyDescent="0.25">
      <c r="A27" s="27"/>
      <c r="B27" s="28"/>
      <c r="C27" s="158" t="s">
        <v>17</v>
      </c>
      <c r="D27" s="159"/>
      <c r="E27" s="31">
        <v>24000</v>
      </c>
      <c r="F27" s="37"/>
      <c r="G27" s="17"/>
    </row>
    <row r="28" spans="1:7" ht="26.25" customHeight="1" x14ac:dyDescent="0.25">
      <c r="A28" s="27"/>
      <c r="B28" s="28"/>
      <c r="C28" s="160" t="s">
        <v>19</v>
      </c>
      <c r="D28" s="161"/>
      <c r="E28" s="33"/>
      <c r="F28" s="34">
        <v>1200</v>
      </c>
      <c r="G28" s="17"/>
    </row>
    <row r="29" spans="1:7" ht="18" customHeight="1" x14ac:dyDescent="0.25">
      <c r="A29" s="154" t="s">
        <v>24</v>
      </c>
      <c r="B29" s="155"/>
      <c r="C29" s="155"/>
      <c r="D29" s="155"/>
      <c r="E29" s="35">
        <f>E30+E33</f>
        <v>163000</v>
      </c>
      <c r="F29" s="36">
        <f>F30+F33</f>
        <v>8150</v>
      </c>
      <c r="G29" s="17"/>
    </row>
    <row r="30" spans="1:7" ht="16.5" customHeight="1" x14ac:dyDescent="0.25">
      <c r="A30" s="24"/>
      <c r="B30" s="156" t="s">
        <v>25</v>
      </c>
      <c r="C30" s="157"/>
      <c r="D30" s="157"/>
      <c r="E30" s="25">
        <f>E31</f>
        <v>13000</v>
      </c>
      <c r="F30" s="26">
        <f>F32</f>
        <v>650</v>
      </c>
      <c r="G30" s="17"/>
    </row>
    <row r="31" spans="1:7" ht="15" customHeight="1" x14ac:dyDescent="0.25">
      <c r="A31" s="27"/>
      <c r="B31" s="28"/>
      <c r="C31" s="158" t="s">
        <v>17</v>
      </c>
      <c r="D31" s="159"/>
      <c r="E31" s="31">
        <v>13000</v>
      </c>
      <c r="F31" s="37"/>
      <c r="G31" s="17"/>
    </row>
    <row r="32" spans="1:7" ht="26.25" customHeight="1" x14ac:dyDescent="0.25">
      <c r="A32" s="27"/>
      <c r="B32" s="28"/>
      <c r="C32" s="160" t="s">
        <v>19</v>
      </c>
      <c r="D32" s="161"/>
      <c r="E32" s="33"/>
      <c r="F32" s="34">
        <v>650</v>
      </c>
      <c r="G32" s="17"/>
    </row>
    <row r="33" spans="1:7" ht="15" customHeight="1" x14ac:dyDescent="0.25">
      <c r="A33" s="27"/>
      <c r="B33" s="156" t="s">
        <v>26</v>
      </c>
      <c r="C33" s="157"/>
      <c r="D33" s="157"/>
      <c r="E33" s="25">
        <f>E34</f>
        <v>150000</v>
      </c>
      <c r="F33" s="26">
        <f>F35</f>
        <v>7500</v>
      </c>
      <c r="G33" s="17"/>
    </row>
    <row r="34" spans="1:7" ht="15" customHeight="1" x14ac:dyDescent="0.25">
      <c r="A34" s="27"/>
      <c r="B34" s="28"/>
      <c r="C34" s="158" t="s">
        <v>17</v>
      </c>
      <c r="D34" s="159"/>
      <c r="E34" s="31">
        <v>150000</v>
      </c>
      <c r="F34" s="30"/>
      <c r="G34" s="17"/>
    </row>
    <row r="35" spans="1:7" ht="29.25" customHeight="1" x14ac:dyDescent="0.25">
      <c r="A35" s="27"/>
      <c r="B35" s="28"/>
      <c r="C35" s="160" t="s">
        <v>19</v>
      </c>
      <c r="D35" s="161"/>
      <c r="E35" s="33"/>
      <c r="F35" s="34">
        <v>7500</v>
      </c>
      <c r="G35" s="17"/>
    </row>
    <row r="36" spans="1:7" ht="39.75" customHeight="1" thickBot="1" x14ac:dyDescent="0.3">
      <c r="A36" s="162" t="s">
        <v>27</v>
      </c>
      <c r="B36" s="163"/>
      <c r="C36" s="163"/>
      <c r="D36" s="163"/>
      <c r="E36" s="38">
        <v>0</v>
      </c>
      <c r="F36" s="39">
        <v>74876000</v>
      </c>
      <c r="G36" s="39">
        <f>G37+G87+G94+G104+G116+G121+G156</f>
        <v>74876000</v>
      </c>
    </row>
    <row r="37" spans="1:7" ht="18.75" customHeight="1" thickTop="1" x14ac:dyDescent="0.25">
      <c r="A37" s="168" t="s">
        <v>15</v>
      </c>
      <c r="B37" s="169"/>
      <c r="C37" s="169"/>
      <c r="D37" s="169"/>
      <c r="E37" s="40">
        <v>0</v>
      </c>
      <c r="F37" s="41">
        <f>F38+F56+F83</f>
        <v>26266000</v>
      </c>
      <c r="G37" s="42">
        <f>G38+G56+G83</f>
        <v>26266000</v>
      </c>
    </row>
    <row r="38" spans="1:7" ht="18" customHeight="1" x14ac:dyDescent="0.25">
      <c r="A38" s="43"/>
      <c r="B38" s="170" t="s">
        <v>16</v>
      </c>
      <c r="C38" s="171"/>
      <c r="D38" s="171"/>
      <c r="E38" s="44"/>
      <c r="F38" s="45">
        <v>19406000</v>
      </c>
      <c r="G38" s="46">
        <f>SUM(G42:G55)</f>
        <v>19406000</v>
      </c>
    </row>
    <row r="39" spans="1:7" ht="31.5" customHeight="1" x14ac:dyDescent="0.25">
      <c r="A39" s="43"/>
      <c r="B39" s="47" t="s">
        <v>4</v>
      </c>
      <c r="C39" s="172" t="s">
        <v>28</v>
      </c>
      <c r="D39" s="173"/>
      <c r="E39" s="48"/>
      <c r="F39" s="49">
        <v>12200000</v>
      </c>
      <c r="G39" s="50"/>
    </row>
    <row r="40" spans="1:7" ht="38.25" customHeight="1" x14ac:dyDescent="0.25">
      <c r="A40" s="43"/>
      <c r="B40" s="51"/>
      <c r="C40" s="172" t="s">
        <v>29</v>
      </c>
      <c r="D40" s="173"/>
      <c r="E40" s="48"/>
      <c r="F40" s="49">
        <v>5008000</v>
      </c>
      <c r="G40" s="50"/>
    </row>
    <row r="41" spans="1:7" ht="38.25" customHeight="1" x14ac:dyDescent="0.25">
      <c r="A41" s="43"/>
      <c r="B41" s="51"/>
      <c r="C41" s="172" t="s">
        <v>30</v>
      </c>
      <c r="D41" s="173"/>
      <c r="E41" s="48"/>
      <c r="F41" s="49">
        <v>2198000</v>
      </c>
      <c r="G41" s="50"/>
    </row>
    <row r="42" spans="1:7" ht="13.5" customHeight="1" x14ac:dyDescent="0.25">
      <c r="A42" s="43"/>
      <c r="B42" s="5"/>
      <c r="C42" s="172" t="s">
        <v>31</v>
      </c>
      <c r="D42" s="173"/>
      <c r="E42" s="48"/>
      <c r="F42" s="49"/>
      <c r="G42" s="52">
        <v>30000</v>
      </c>
    </row>
    <row r="43" spans="1:7" ht="13.5" customHeight="1" x14ac:dyDescent="0.25">
      <c r="A43" s="43"/>
      <c r="B43" s="5"/>
      <c r="C43" s="172" t="s">
        <v>32</v>
      </c>
      <c r="D43" s="173"/>
      <c r="E43" s="48"/>
      <c r="F43" s="49"/>
      <c r="G43" s="52">
        <v>20000</v>
      </c>
    </row>
    <row r="44" spans="1:7" ht="13.5" customHeight="1" x14ac:dyDescent="0.25">
      <c r="A44" s="43"/>
      <c r="B44" s="5"/>
      <c r="C44" s="172" t="s">
        <v>33</v>
      </c>
      <c r="D44" s="173"/>
      <c r="E44" s="48"/>
      <c r="F44" s="49"/>
      <c r="G44" s="52">
        <v>2500000</v>
      </c>
    </row>
    <row r="45" spans="1:7" ht="13.5" customHeight="1" x14ac:dyDescent="0.25">
      <c r="A45" s="43"/>
      <c r="B45" s="5"/>
      <c r="C45" s="172" t="s">
        <v>34</v>
      </c>
      <c r="D45" s="173"/>
      <c r="E45" s="48"/>
      <c r="F45" s="49"/>
      <c r="G45" s="52">
        <v>1800000</v>
      </c>
    </row>
    <row r="46" spans="1:7" ht="13.5" customHeight="1" x14ac:dyDescent="0.25">
      <c r="A46" s="43"/>
      <c r="B46" s="5"/>
      <c r="C46" s="172" t="s">
        <v>35</v>
      </c>
      <c r="D46" s="173"/>
      <c r="E46" s="48"/>
      <c r="F46" s="49"/>
      <c r="G46" s="52">
        <v>7610800</v>
      </c>
    </row>
    <row r="47" spans="1:7" x14ac:dyDescent="0.25">
      <c r="A47" s="43"/>
      <c r="B47" s="5"/>
      <c r="C47" s="174" t="s">
        <v>115</v>
      </c>
      <c r="D47" s="173"/>
      <c r="E47" s="48"/>
      <c r="F47" s="49"/>
      <c r="G47" s="52">
        <v>2200</v>
      </c>
    </row>
    <row r="48" spans="1:7" ht="13.5" customHeight="1" x14ac:dyDescent="0.25">
      <c r="A48" s="43"/>
      <c r="B48" s="5"/>
      <c r="C48" s="172" t="s">
        <v>36</v>
      </c>
      <c r="D48" s="173"/>
      <c r="E48" s="48"/>
      <c r="F48" s="49"/>
      <c r="G48" s="52">
        <v>30000</v>
      </c>
    </row>
    <row r="49" spans="1:7" ht="13.5" customHeight="1" x14ac:dyDescent="0.25">
      <c r="A49" s="43"/>
      <c r="B49" s="5"/>
      <c r="C49" s="172" t="s">
        <v>37</v>
      </c>
      <c r="D49" s="173"/>
      <c r="E49" s="48"/>
      <c r="F49" s="49"/>
      <c r="G49" s="52">
        <v>37500</v>
      </c>
    </row>
    <row r="50" spans="1:7" ht="13.5" customHeight="1" x14ac:dyDescent="0.25">
      <c r="A50" s="43"/>
      <c r="B50" s="5"/>
      <c r="C50" s="172" t="s">
        <v>38</v>
      </c>
      <c r="D50" s="173"/>
      <c r="E50" s="48"/>
      <c r="F50" s="49"/>
      <c r="G50" s="52">
        <v>7500</v>
      </c>
    </row>
    <row r="51" spans="1:7" ht="13.5" customHeight="1" x14ac:dyDescent="0.25">
      <c r="A51" s="43"/>
      <c r="B51" s="5"/>
      <c r="C51" s="172" t="s">
        <v>39</v>
      </c>
      <c r="D51" s="173"/>
      <c r="E51" s="48"/>
      <c r="F51" s="49"/>
      <c r="G51" s="52">
        <v>50000</v>
      </c>
    </row>
    <row r="52" spans="1:7" x14ac:dyDescent="0.25">
      <c r="A52" s="43"/>
      <c r="B52" s="5"/>
      <c r="C52" s="177" t="s">
        <v>40</v>
      </c>
      <c r="D52" s="178"/>
      <c r="E52" s="48"/>
      <c r="F52" s="49"/>
      <c r="G52" s="52">
        <v>100000</v>
      </c>
    </row>
    <row r="53" spans="1:7" ht="13.5" customHeight="1" x14ac:dyDescent="0.25">
      <c r="A53" s="43"/>
      <c r="B53" s="91"/>
      <c r="C53" s="172" t="s">
        <v>41</v>
      </c>
      <c r="D53" s="173"/>
      <c r="E53" s="48"/>
      <c r="F53" s="49"/>
      <c r="G53" s="52">
        <v>12000</v>
      </c>
    </row>
    <row r="54" spans="1:7" ht="13.5" customHeight="1" x14ac:dyDescent="0.25">
      <c r="A54" s="43"/>
      <c r="B54" s="91"/>
      <c r="C54" s="172" t="s">
        <v>42</v>
      </c>
      <c r="D54" s="173"/>
      <c r="E54" s="48"/>
      <c r="F54" s="49"/>
      <c r="G54" s="52">
        <v>5008000</v>
      </c>
    </row>
    <row r="55" spans="1:7" ht="13.5" customHeight="1" x14ac:dyDescent="0.25">
      <c r="A55" s="53"/>
      <c r="B55" s="90"/>
      <c r="C55" s="179" t="s">
        <v>43</v>
      </c>
      <c r="D55" s="180"/>
      <c r="E55" s="55"/>
      <c r="F55" s="56"/>
      <c r="G55" s="57">
        <v>2198000</v>
      </c>
    </row>
    <row r="56" spans="1:7" ht="17.25" customHeight="1" x14ac:dyDescent="0.25">
      <c r="A56" s="43"/>
      <c r="B56" s="170" t="s">
        <v>44</v>
      </c>
      <c r="C56" s="171"/>
      <c r="D56" s="171"/>
      <c r="E56" s="44"/>
      <c r="F56" s="45">
        <v>6700000</v>
      </c>
      <c r="G56" s="46">
        <f>SUM(G61:G82)</f>
        <v>6700000</v>
      </c>
    </row>
    <row r="57" spans="1:7" ht="26.25" customHeight="1" x14ac:dyDescent="0.25">
      <c r="A57" s="43"/>
      <c r="B57" s="175" t="s">
        <v>4</v>
      </c>
      <c r="C57" s="172" t="s">
        <v>45</v>
      </c>
      <c r="D57" s="173"/>
      <c r="E57" s="48"/>
      <c r="F57" s="49">
        <v>4495000</v>
      </c>
      <c r="G57" s="50"/>
    </row>
    <row r="58" spans="1:7" ht="26.25" customHeight="1" x14ac:dyDescent="0.25">
      <c r="A58" s="43"/>
      <c r="B58" s="176"/>
      <c r="C58" s="172" t="s">
        <v>46</v>
      </c>
      <c r="D58" s="173"/>
      <c r="E58" s="48"/>
      <c r="F58" s="49">
        <v>2105000</v>
      </c>
      <c r="G58" s="50"/>
    </row>
    <row r="59" spans="1:7" ht="39.75" customHeight="1" x14ac:dyDescent="0.25">
      <c r="A59" s="43"/>
      <c r="B59" s="176"/>
      <c r="C59" s="172" t="s">
        <v>47</v>
      </c>
      <c r="D59" s="173"/>
      <c r="E59" s="48"/>
      <c r="F59" s="49">
        <v>64000</v>
      </c>
      <c r="G59" s="50"/>
    </row>
    <row r="60" spans="1:7" ht="39.75" customHeight="1" x14ac:dyDescent="0.25">
      <c r="A60" s="43"/>
      <c r="B60" s="176"/>
      <c r="C60" s="172" t="s">
        <v>30</v>
      </c>
      <c r="D60" s="173"/>
      <c r="E60" s="48"/>
      <c r="F60" s="49">
        <v>36000</v>
      </c>
      <c r="G60" s="50"/>
    </row>
    <row r="61" spans="1:7" ht="13.5" customHeight="1" x14ac:dyDescent="0.25">
      <c r="A61" s="43"/>
      <c r="B61" s="5"/>
      <c r="C61" s="172" t="s">
        <v>48</v>
      </c>
      <c r="D61" s="173"/>
      <c r="E61" s="48"/>
      <c r="F61" s="49"/>
      <c r="G61" s="52">
        <v>2788233</v>
      </c>
    </row>
    <row r="62" spans="1:7" ht="13.5" customHeight="1" x14ac:dyDescent="0.25">
      <c r="A62" s="43"/>
      <c r="B62" s="5"/>
      <c r="C62" s="172" t="s">
        <v>49</v>
      </c>
      <c r="D62" s="173"/>
      <c r="E62" s="48"/>
      <c r="F62" s="49"/>
      <c r="G62" s="52">
        <v>1312163</v>
      </c>
    </row>
    <row r="63" spans="1:7" ht="13.5" customHeight="1" x14ac:dyDescent="0.25">
      <c r="A63" s="43"/>
      <c r="B63" s="5"/>
      <c r="C63" s="172" t="s">
        <v>50</v>
      </c>
      <c r="D63" s="173"/>
      <c r="E63" s="48"/>
      <c r="F63" s="49"/>
      <c r="G63" s="52">
        <v>205088</v>
      </c>
    </row>
    <row r="64" spans="1:7" ht="13.5" customHeight="1" x14ac:dyDescent="0.25">
      <c r="A64" s="43"/>
      <c r="B64" s="5"/>
      <c r="C64" s="172" t="s">
        <v>51</v>
      </c>
      <c r="D64" s="173"/>
      <c r="E64" s="48"/>
      <c r="F64" s="49"/>
      <c r="G64" s="52">
        <v>68363</v>
      </c>
    </row>
    <row r="65" spans="1:7" ht="13.5" customHeight="1" x14ac:dyDescent="0.25">
      <c r="A65" s="43"/>
      <c r="B65" s="5"/>
      <c r="C65" s="172" t="s">
        <v>52</v>
      </c>
      <c r="D65" s="173"/>
      <c r="E65" s="48"/>
      <c r="F65" s="49"/>
      <c r="G65" s="52">
        <v>440048</v>
      </c>
    </row>
    <row r="66" spans="1:7" ht="13.5" customHeight="1" x14ac:dyDescent="0.25">
      <c r="A66" s="43"/>
      <c r="B66" s="5"/>
      <c r="C66" s="172" t="s">
        <v>53</v>
      </c>
      <c r="D66" s="173"/>
      <c r="E66" s="48"/>
      <c r="F66" s="49"/>
      <c r="G66" s="52">
        <v>199742</v>
      </c>
    </row>
    <row r="67" spans="1:7" ht="13.5" customHeight="1" x14ac:dyDescent="0.25">
      <c r="A67" s="43"/>
      <c r="B67" s="5"/>
      <c r="C67" s="172" t="s">
        <v>54</v>
      </c>
      <c r="D67" s="173"/>
      <c r="E67" s="48"/>
      <c r="F67" s="49"/>
      <c r="G67" s="52">
        <v>63428</v>
      </c>
    </row>
    <row r="68" spans="1:7" ht="13.5" customHeight="1" x14ac:dyDescent="0.25">
      <c r="A68" s="43"/>
      <c r="B68" s="5"/>
      <c r="C68" s="172" t="s">
        <v>55</v>
      </c>
      <c r="D68" s="173"/>
      <c r="E68" s="48"/>
      <c r="F68" s="49"/>
      <c r="G68" s="52">
        <v>28875</v>
      </c>
    </row>
    <row r="69" spans="1:7" ht="13.5" customHeight="1" x14ac:dyDescent="0.25">
      <c r="A69" s="43"/>
      <c r="B69" s="5"/>
      <c r="C69" s="172" t="s">
        <v>56</v>
      </c>
      <c r="D69" s="173"/>
      <c r="E69" s="48"/>
      <c r="F69" s="49"/>
      <c r="G69" s="52">
        <v>134880</v>
      </c>
    </row>
    <row r="70" spans="1:7" ht="13.5" customHeight="1" x14ac:dyDescent="0.25">
      <c r="A70" s="43"/>
      <c r="B70" s="5"/>
      <c r="C70" s="172" t="s">
        <v>57</v>
      </c>
      <c r="D70" s="173"/>
      <c r="E70" s="48"/>
      <c r="F70" s="49"/>
      <c r="G70" s="52">
        <v>60120</v>
      </c>
    </row>
    <row r="71" spans="1:7" ht="13.5" customHeight="1" x14ac:dyDescent="0.25">
      <c r="A71" s="43"/>
      <c r="B71" s="5"/>
      <c r="C71" s="172" t="s">
        <v>58</v>
      </c>
      <c r="D71" s="173"/>
      <c r="E71" s="48"/>
      <c r="F71" s="49"/>
      <c r="G71" s="52">
        <v>35951</v>
      </c>
    </row>
    <row r="72" spans="1:7" ht="13.5" customHeight="1" x14ac:dyDescent="0.25">
      <c r="A72" s="43"/>
      <c r="B72" s="5"/>
      <c r="C72" s="172" t="s">
        <v>59</v>
      </c>
      <c r="D72" s="173"/>
      <c r="E72" s="48"/>
      <c r="F72" s="49"/>
      <c r="G72" s="52">
        <v>20549</v>
      </c>
    </row>
    <row r="73" spans="1:7" ht="13.5" customHeight="1" x14ac:dyDescent="0.25">
      <c r="A73" s="43"/>
      <c r="B73" s="5"/>
      <c r="C73" s="172" t="s">
        <v>60</v>
      </c>
      <c r="D73" s="173"/>
      <c r="E73" s="48"/>
      <c r="F73" s="49"/>
      <c r="G73" s="52">
        <v>529918</v>
      </c>
    </row>
    <row r="74" spans="1:7" ht="13.5" customHeight="1" x14ac:dyDescent="0.25">
      <c r="A74" s="43"/>
      <c r="B74" s="5"/>
      <c r="C74" s="172" t="s">
        <v>61</v>
      </c>
      <c r="D74" s="173"/>
      <c r="E74" s="48"/>
      <c r="F74" s="49"/>
      <c r="G74" s="52">
        <v>285792</v>
      </c>
    </row>
    <row r="75" spans="1:7" ht="13.5" customHeight="1" x14ac:dyDescent="0.25">
      <c r="A75" s="43"/>
      <c r="B75" s="5"/>
      <c r="C75" s="172" t="s">
        <v>62</v>
      </c>
      <c r="D75" s="173"/>
      <c r="E75" s="48"/>
      <c r="F75" s="49"/>
      <c r="G75" s="52">
        <v>163583</v>
      </c>
    </row>
    <row r="76" spans="1:7" ht="13.5" customHeight="1" x14ac:dyDescent="0.25">
      <c r="A76" s="43"/>
      <c r="B76" s="5"/>
      <c r="C76" s="172" t="s">
        <v>63</v>
      </c>
      <c r="D76" s="173"/>
      <c r="E76" s="48"/>
      <c r="F76" s="49"/>
      <c r="G76" s="52">
        <v>72417</v>
      </c>
    </row>
    <row r="77" spans="1:7" ht="13.5" customHeight="1" x14ac:dyDescent="0.25">
      <c r="A77" s="43"/>
      <c r="B77" s="5"/>
      <c r="C77" s="172" t="s">
        <v>64</v>
      </c>
      <c r="D77" s="173"/>
      <c r="E77" s="48"/>
      <c r="F77" s="49"/>
      <c r="G77" s="52">
        <v>133421</v>
      </c>
    </row>
    <row r="78" spans="1:7" ht="13.5" customHeight="1" x14ac:dyDescent="0.25">
      <c r="A78" s="43"/>
      <c r="B78" s="5"/>
      <c r="C78" s="172" t="s">
        <v>65</v>
      </c>
      <c r="D78" s="173"/>
      <c r="E78" s="48"/>
      <c r="F78" s="49"/>
      <c r="G78" s="52">
        <v>56829</v>
      </c>
    </row>
    <row r="79" spans="1:7" ht="13.5" customHeight="1" x14ac:dyDescent="0.25">
      <c r="A79" s="43"/>
      <c r="B79" s="5"/>
      <c r="C79" s="172" t="s">
        <v>66</v>
      </c>
      <c r="D79" s="173"/>
      <c r="E79" s="48"/>
      <c r="F79" s="49"/>
      <c r="G79" s="52">
        <v>450</v>
      </c>
    </row>
    <row r="80" spans="1:7" ht="13.5" customHeight="1" x14ac:dyDescent="0.25">
      <c r="A80" s="43"/>
      <c r="B80" s="5"/>
      <c r="C80" s="172" t="s">
        <v>67</v>
      </c>
      <c r="D80" s="173"/>
      <c r="E80" s="48"/>
      <c r="F80" s="49"/>
      <c r="G80" s="52">
        <v>150</v>
      </c>
    </row>
    <row r="81" spans="1:7" ht="13.5" customHeight="1" x14ac:dyDescent="0.25">
      <c r="A81" s="43"/>
      <c r="B81" s="5"/>
      <c r="C81" s="172" t="s">
        <v>68</v>
      </c>
      <c r="D81" s="173"/>
      <c r="E81" s="48"/>
      <c r="F81" s="49"/>
      <c r="G81" s="52">
        <v>64000</v>
      </c>
    </row>
    <row r="82" spans="1:7" ht="13.5" customHeight="1" x14ac:dyDescent="0.25">
      <c r="A82" s="43"/>
      <c r="B82" s="5"/>
      <c r="C82" s="172" t="s">
        <v>69</v>
      </c>
      <c r="D82" s="173"/>
      <c r="E82" s="48"/>
      <c r="F82" s="49"/>
      <c r="G82" s="52">
        <v>36000</v>
      </c>
    </row>
    <row r="83" spans="1:7" ht="15" customHeight="1" x14ac:dyDescent="0.25">
      <c r="A83" s="43"/>
      <c r="B83" s="181" t="s">
        <v>70</v>
      </c>
      <c r="C83" s="182"/>
      <c r="D83" s="182"/>
      <c r="E83" s="58"/>
      <c r="F83" s="59">
        <v>160000</v>
      </c>
      <c r="G83" s="60">
        <f>G85+G86</f>
        <v>160000</v>
      </c>
    </row>
    <row r="84" spans="1:7" ht="24.75" customHeight="1" x14ac:dyDescent="0.25">
      <c r="A84" s="43"/>
      <c r="B84" s="47" t="s">
        <v>4</v>
      </c>
      <c r="C84" s="172" t="s">
        <v>28</v>
      </c>
      <c r="D84" s="173"/>
      <c r="E84" s="48"/>
      <c r="F84" s="49">
        <v>160000</v>
      </c>
      <c r="G84" s="61"/>
    </row>
    <row r="85" spans="1:7" ht="13.5" customHeight="1" x14ac:dyDescent="0.25">
      <c r="A85" s="43"/>
      <c r="B85" s="51"/>
      <c r="C85" s="172" t="s">
        <v>71</v>
      </c>
      <c r="D85" s="173"/>
      <c r="E85" s="48"/>
      <c r="F85" s="49"/>
      <c r="G85" s="62">
        <v>120000</v>
      </c>
    </row>
    <row r="86" spans="1:7" ht="13.5" customHeight="1" x14ac:dyDescent="0.25">
      <c r="A86" s="63"/>
      <c r="B86" s="54"/>
      <c r="C86" s="179" t="s">
        <v>39</v>
      </c>
      <c r="D86" s="180"/>
      <c r="E86" s="55"/>
      <c r="F86" s="56"/>
      <c r="G86" s="57">
        <v>40000</v>
      </c>
    </row>
    <row r="87" spans="1:7" ht="19.5" customHeight="1" x14ac:dyDescent="0.25">
      <c r="A87" s="183" t="s">
        <v>20</v>
      </c>
      <c r="B87" s="184"/>
      <c r="C87" s="184"/>
      <c r="D87" s="184"/>
      <c r="E87" s="64"/>
      <c r="F87" s="65">
        <v>45080000</v>
      </c>
      <c r="G87" s="66">
        <f>G88+G91</f>
        <v>45080000</v>
      </c>
    </row>
    <row r="88" spans="1:7" ht="16.5" customHeight="1" x14ac:dyDescent="0.25">
      <c r="A88" s="187" t="s">
        <v>4</v>
      </c>
      <c r="B88" s="185" t="s">
        <v>72</v>
      </c>
      <c r="C88" s="186"/>
      <c r="D88" s="186"/>
      <c r="E88" s="58"/>
      <c r="F88" s="59">
        <v>45000000</v>
      </c>
      <c r="G88" s="60">
        <f>G90</f>
        <v>45000000</v>
      </c>
    </row>
    <row r="89" spans="1:7" ht="27" customHeight="1" x14ac:dyDescent="0.25">
      <c r="A89" s="188"/>
      <c r="B89" s="5" t="s">
        <v>4</v>
      </c>
      <c r="C89" s="172" t="s">
        <v>28</v>
      </c>
      <c r="D89" s="173"/>
      <c r="E89" s="48"/>
      <c r="F89" s="49">
        <v>45000000</v>
      </c>
      <c r="G89" s="61"/>
    </row>
    <row r="90" spans="1:7" ht="25.5" customHeight="1" x14ac:dyDescent="0.25">
      <c r="A90" s="188"/>
      <c r="B90" s="5"/>
      <c r="C90" s="172" t="s">
        <v>73</v>
      </c>
      <c r="D90" s="173"/>
      <c r="E90" s="48"/>
      <c r="F90" s="49"/>
      <c r="G90" s="62">
        <v>45000000</v>
      </c>
    </row>
    <row r="91" spans="1:7" ht="15" customHeight="1" x14ac:dyDescent="0.25">
      <c r="A91" s="188"/>
      <c r="B91" s="181" t="s">
        <v>21</v>
      </c>
      <c r="C91" s="182"/>
      <c r="D91" s="182"/>
      <c r="E91" s="58"/>
      <c r="F91" s="59">
        <v>80000</v>
      </c>
      <c r="G91" s="60">
        <f>G93</f>
        <v>80000</v>
      </c>
    </row>
    <row r="92" spans="1:7" ht="25.5" customHeight="1" x14ac:dyDescent="0.25">
      <c r="A92" s="188"/>
      <c r="B92" s="47" t="s">
        <v>4</v>
      </c>
      <c r="C92" s="172" t="s">
        <v>28</v>
      </c>
      <c r="D92" s="173"/>
      <c r="E92" s="48"/>
      <c r="F92" s="49">
        <v>80000</v>
      </c>
      <c r="G92" s="61"/>
    </row>
    <row r="93" spans="1:7" x14ac:dyDescent="0.25">
      <c r="A93" s="189"/>
      <c r="B93" s="67"/>
      <c r="C93" s="179" t="s">
        <v>35</v>
      </c>
      <c r="D93" s="180"/>
      <c r="E93" s="48"/>
      <c r="F93" s="49">
        <v>80000</v>
      </c>
      <c r="G93" s="62">
        <v>80000</v>
      </c>
    </row>
    <row r="94" spans="1:7" ht="19.5" customHeight="1" x14ac:dyDescent="0.25">
      <c r="A94" s="183" t="s">
        <v>22</v>
      </c>
      <c r="B94" s="184"/>
      <c r="C94" s="184"/>
      <c r="D94" s="184"/>
      <c r="E94" s="64"/>
      <c r="F94" s="65">
        <v>300000</v>
      </c>
      <c r="G94" s="66">
        <f>G95+G98+G101</f>
        <v>300000</v>
      </c>
    </row>
    <row r="95" spans="1:7" ht="15.75" customHeight="1" x14ac:dyDescent="0.25">
      <c r="A95" s="68" t="s">
        <v>4</v>
      </c>
      <c r="B95" s="185" t="s">
        <v>23</v>
      </c>
      <c r="C95" s="186"/>
      <c r="D95" s="186"/>
      <c r="E95" s="69"/>
      <c r="F95" s="70">
        <v>20000</v>
      </c>
      <c r="G95" s="71">
        <f>G97</f>
        <v>20000</v>
      </c>
    </row>
    <row r="96" spans="1:7" ht="27" customHeight="1" x14ac:dyDescent="0.25">
      <c r="A96" s="43"/>
      <c r="B96" s="47" t="s">
        <v>4</v>
      </c>
      <c r="C96" s="172" t="s">
        <v>28</v>
      </c>
      <c r="D96" s="173"/>
      <c r="E96" s="48"/>
      <c r="F96" s="49">
        <v>20000</v>
      </c>
      <c r="G96" s="61"/>
    </row>
    <row r="97" spans="1:7" ht="15" customHeight="1" x14ac:dyDescent="0.25">
      <c r="A97" s="43"/>
      <c r="B97" s="72"/>
      <c r="C97" s="172" t="s">
        <v>35</v>
      </c>
      <c r="D97" s="173"/>
      <c r="E97" s="48"/>
      <c r="F97" s="49"/>
      <c r="G97" s="62">
        <v>20000</v>
      </c>
    </row>
    <row r="98" spans="1:7" ht="15" customHeight="1" x14ac:dyDescent="0.25">
      <c r="A98" s="43"/>
      <c r="B98" s="181" t="s">
        <v>74</v>
      </c>
      <c r="C98" s="182"/>
      <c r="D98" s="182"/>
      <c r="E98" s="58"/>
      <c r="F98" s="59">
        <v>200000</v>
      </c>
      <c r="G98" s="60">
        <f>G100</f>
        <v>200000</v>
      </c>
    </row>
    <row r="99" spans="1:7" ht="26.25" customHeight="1" x14ac:dyDescent="0.25">
      <c r="A99" s="43"/>
      <c r="B99" s="47" t="s">
        <v>4</v>
      </c>
      <c r="C99" s="172" t="s">
        <v>28</v>
      </c>
      <c r="D99" s="173"/>
      <c r="E99" s="48"/>
      <c r="F99" s="49">
        <v>200000</v>
      </c>
      <c r="G99" s="61"/>
    </row>
    <row r="100" spans="1:7" x14ac:dyDescent="0.25">
      <c r="A100" s="43"/>
      <c r="B100" s="72"/>
      <c r="C100" s="172" t="s">
        <v>35</v>
      </c>
      <c r="D100" s="173"/>
      <c r="E100" s="48"/>
      <c r="F100" s="49"/>
      <c r="G100" s="62">
        <v>200000</v>
      </c>
    </row>
    <row r="101" spans="1:7" ht="15.75" customHeight="1" x14ac:dyDescent="0.25">
      <c r="A101" s="43"/>
      <c r="B101" s="181" t="s">
        <v>75</v>
      </c>
      <c r="C101" s="182"/>
      <c r="D101" s="182"/>
      <c r="E101" s="58"/>
      <c r="F101" s="59">
        <v>80000</v>
      </c>
      <c r="G101" s="60">
        <f>G103</f>
        <v>80000</v>
      </c>
    </row>
    <row r="102" spans="1:7" ht="25.5" customHeight="1" x14ac:dyDescent="0.25">
      <c r="A102" s="43"/>
      <c r="B102" s="47" t="s">
        <v>4</v>
      </c>
      <c r="C102" s="172" t="s">
        <v>28</v>
      </c>
      <c r="D102" s="173"/>
      <c r="E102" s="48"/>
      <c r="F102" s="49">
        <v>80000</v>
      </c>
      <c r="G102" s="61"/>
    </row>
    <row r="103" spans="1:7" ht="12.75" customHeight="1" x14ac:dyDescent="0.25">
      <c r="A103" s="53"/>
      <c r="B103" s="67"/>
      <c r="C103" s="179" t="s">
        <v>35</v>
      </c>
      <c r="D103" s="180"/>
      <c r="E103" s="55"/>
      <c r="F103" s="56"/>
      <c r="G103" s="73">
        <v>80000</v>
      </c>
    </row>
    <row r="104" spans="1:7" ht="19.5" customHeight="1" x14ac:dyDescent="0.25">
      <c r="A104" s="183" t="s">
        <v>76</v>
      </c>
      <c r="B104" s="184"/>
      <c r="C104" s="184"/>
      <c r="D104" s="184"/>
      <c r="E104" s="64"/>
      <c r="F104" s="65">
        <v>577000</v>
      </c>
      <c r="G104" s="66">
        <f>G105</f>
        <v>577000</v>
      </c>
    </row>
    <row r="105" spans="1:7" ht="15.75" customHeight="1" x14ac:dyDescent="0.25">
      <c r="A105" s="187" t="s">
        <v>4</v>
      </c>
      <c r="B105" s="185" t="s">
        <v>77</v>
      </c>
      <c r="C105" s="186"/>
      <c r="D105" s="186"/>
      <c r="E105" s="69"/>
      <c r="F105" s="70">
        <v>577000</v>
      </c>
      <c r="G105" s="71">
        <f>SUM(G107:G115)</f>
        <v>577000</v>
      </c>
    </row>
    <row r="106" spans="1:7" ht="25.5" customHeight="1" x14ac:dyDescent="0.25">
      <c r="A106" s="188"/>
      <c r="B106" s="175" t="s">
        <v>4</v>
      </c>
      <c r="C106" s="172" t="s">
        <v>28</v>
      </c>
      <c r="D106" s="173"/>
      <c r="E106" s="48"/>
      <c r="F106" s="49">
        <v>577000</v>
      </c>
      <c r="G106" s="61"/>
    </row>
    <row r="107" spans="1:7" ht="13.5" customHeight="1" x14ac:dyDescent="0.25">
      <c r="A107" s="188"/>
      <c r="B107" s="176"/>
      <c r="C107" s="172" t="s">
        <v>78</v>
      </c>
      <c r="D107" s="173"/>
      <c r="E107" s="48"/>
      <c r="F107" s="49"/>
      <c r="G107" s="62">
        <v>404371</v>
      </c>
    </row>
    <row r="108" spans="1:7" ht="13.5" customHeight="1" x14ac:dyDescent="0.25">
      <c r="A108" s="188"/>
      <c r="B108" s="176"/>
      <c r="C108" s="172" t="s">
        <v>79</v>
      </c>
      <c r="D108" s="173"/>
      <c r="E108" s="48"/>
      <c r="F108" s="49"/>
      <c r="G108" s="52">
        <v>37141</v>
      </c>
    </row>
    <row r="109" spans="1:7" ht="13.5" customHeight="1" x14ac:dyDescent="0.25">
      <c r="A109" s="188"/>
      <c r="B109" s="176"/>
      <c r="C109" s="172" t="s">
        <v>80</v>
      </c>
      <c r="D109" s="173"/>
      <c r="E109" s="48"/>
      <c r="F109" s="49"/>
      <c r="G109" s="52">
        <v>61155</v>
      </c>
    </row>
    <row r="110" spans="1:7" ht="13.5" customHeight="1" x14ac:dyDescent="0.25">
      <c r="A110" s="188"/>
      <c r="B110" s="176"/>
      <c r="C110" s="172" t="s">
        <v>81</v>
      </c>
      <c r="D110" s="173"/>
      <c r="E110" s="48"/>
      <c r="F110" s="49"/>
      <c r="G110" s="52">
        <v>10025</v>
      </c>
    </row>
    <row r="111" spans="1:7" ht="13.5" customHeight="1" x14ac:dyDescent="0.25">
      <c r="A111" s="188"/>
      <c r="B111" s="176"/>
      <c r="C111" s="172" t="s">
        <v>31</v>
      </c>
      <c r="D111" s="173"/>
      <c r="E111" s="48"/>
      <c r="F111" s="49"/>
      <c r="G111" s="52">
        <v>29000</v>
      </c>
    </row>
    <row r="112" spans="1:7" ht="13.5" customHeight="1" x14ac:dyDescent="0.25">
      <c r="A112" s="188"/>
      <c r="B112" s="176"/>
      <c r="C112" s="172" t="s">
        <v>32</v>
      </c>
      <c r="D112" s="173"/>
      <c r="E112" s="48"/>
      <c r="F112" s="49"/>
      <c r="G112" s="52">
        <v>500</v>
      </c>
    </row>
    <row r="113" spans="1:7" ht="13.5" customHeight="1" x14ac:dyDescent="0.25">
      <c r="A113" s="188"/>
      <c r="B113" s="176"/>
      <c r="C113" s="172" t="s">
        <v>35</v>
      </c>
      <c r="D113" s="173"/>
      <c r="E113" s="48"/>
      <c r="F113" s="49"/>
      <c r="G113" s="52">
        <v>5000</v>
      </c>
    </row>
    <row r="114" spans="1:7" ht="13.5" customHeight="1" x14ac:dyDescent="0.25">
      <c r="A114" s="188"/>
      <c r="B114" s="176"/>
      <c r="C114" s="172" t="s">
        <v>82</v>
      </c>
      <c r="D114" s="173"/>
      <c r="E114" s="48"/>
      <c r="F114" s="49"/>
      <c r="G114" s="52">
        <v>12100</v>
      </c>
    </row>
    <row r="115" spans="1:7" ht="13.5" customHeight="1" x14ac:dyDescent="0.25">
      <c r="A115" s="189"/>
      <c r="B115" s="190"/>
      <c r="C115" s="179" t="s">
        <v>83</v>
      </c>
      <c r="D115" s="180"/>
      <c r="E115" s="55"/>
      <c r="F115" s="56"/>
      <c r="G115" s="57">
        <v>17708</v>
      </c>
    </row>
    <row r="116" spans="1:7" ht="19.5" customHeight="1" x14ac:dyDescent="0.25">
      <c r="A116" s="183" t="s">
        <v>84</v>
      </c>
      <c r="B116" s="184"/>
      <c r="C116" s="184"/>
      <c r="D116" s="184"/>
      <c r="E116" s="64"/>
      <c r="F116" s="65">
        <v>45000</v>
      </c>
      <c r="G116" s="66">
        <f>G117</f>
        <v>45000</v>
      </c>
    </row>
    <row r="117" spans="1:7" ht="15.75" customHeight="1" x14ac:dyDescent="0.25">
      <c r="A117" s="187" t="s">
        <v>4</v>
      </c>
      <c r="B117" s="185" t="s">
        <v>85</v>
      </c>
      <c r="C117" s="186"/>
      <c r="D117" s="186"/>
      <c r="E117" s="69"/>
      <c r="F117" s="70">
        <v>45000</v>
      </c>
      <c r="G117" s="71">
        <f>G119+G120</f>
        <v>45000</v>
      </c>
    </row>
    <row r="118" spans="1:7" ht="26.25" customHeight="1" x14ac:dyDescent="0.25">
      <c r="A118" s="188"/>
      <c r="B118" s="175" t="s">
        <v>4</v>
      </c>
      <c r="C118" s="172" t="s">
        <v>28</v>
      </c>
      <c r="D118" s="173"/>
      <c r="E118" s="48"/>
      <c r="F118" s="49">
        <v>45000</v>
      </c>
      <c r="G118" s="61"/>
    </row>
    <row r="119" spans="1:7" ht="13.5" customHeight="1" x14ac:dyDescent="0.25">
      <c r="A119" s="188"/>
      <c r="B119" s="176"/>
      <c r="C119" s="172" t="s">
        <v>31</v>
      </c>
      <c r="D119" s="173"/>
      <c r="E119" s="48"/>
      <c r="F119" s="49"/>
      <c r="G119" s="62">
        <v>30720</v>
      </c>
    </row>
    <row r="120" spans="1:7" ht="13.5" customHeight="1" x14ac:dyDescent="0.25">
      <c r="A120" s="189"/>
      <c r="B120" s="190"/>
      <c r="C120" s="179" t="s">
        <v>35</v>
      </c>
      <c r="D120" s="180"/>
      <c r="E120" s="55"/>
      <c r="F120" s="56"/>
      <c r="G120" s="57">
        <v>14280</v>
      </c>
    </row>
    <row r="121" spans="1:7" ht="19.5" customHeight="1" x14ac:dyDescent="0.25">
      <c r="A121" s="183" t="s">
        <v>86</v>
      </c>
      <c r="B121" s="184"/>
      <c r="C121" s="184"/>
      <c r="D121" s="184"/>
      <c r="E121" s="64"/>
      <c r="F121" s="65">
        <v>2604000</v>
      </c>
      <c r="G121" s="66">
        <f>G122+G135</f>
        <v>2604000</v>
      </c>
    </row>
    <row r="122" spans="1:7" ht="27.75" customHeight="1" x14ac:dyDescent="0.25">
      <c r="A122" s="187" t="s">
        <v>4</v>
      </c>
      <c r="B122" s="185" t="s">
        <v>87</v>
      </c>
      <c r="C122" s="186"/>
      <c r="D122" s="186"/>
      <c r="E122" s="69"/>
      <c r="F122" s="70">
        <v>1146000</v>
      </c>
      <c r="G122" s="71">
        <f>SUM(G124:G134)</f>
        <v>1146000</v>
      </c>
    </row>
    <row r="123" spans="1:7" ht="29.25" customHeight="1" x14ac:dyDescent="0.25">
      <c r="A123" s="188"/>
      <c r="B123" s="47" t="s">
        <v>4</v>
      </c>
      <c r="C123" s="172" t="s">
        <v>28</v>
      </c>
      <c r="D123" s="173"/>
      <c r="E123" s="48"/>
      <c r="F123" s="49">
        <v>1146000</v>
      </c>
      <c r="G123" s="61"/>
    </row>
    <row r="124" spans="1:7" ht="13.5" customHeight="1" x14ac:dyDescent="0.25">
      <c r="A124" s="188"/>
      <c r="B124" s="51"/>
      <c r="C124" s="191" t="s">
        <v>78</v>
      </c>
      <c r="D124" s="192"/>
      <c r="E124" s="48"/>
      <c r="F124" s="49"/>
      <c r="G124" s="135">
        <v>669952</v>
      </c>
    </row>
    <row r="125" spans="1:7" ht="13.5" customHeight="1" x14ac:dyDescent="0.25">
      <c r="A125" s="188"/>
      <c r="B125" s="51"/>
      <c r="C125" s="191" t="s">
        <v>79</v>
      </c>
      <c r="D125" s="192"/>
      <c r="E125" s="48"/>
      <c r="F125" s="49"/>
      <c r="G125" s="125">
        <v>60400</v>
      </c>
    </row>
    <row r="126" spans="1:7" ht="13.5" customHeight="1" x14ac:dyDescent="0.25">
      <c r="A126" s="188"/>
      <c r="B126" s="51"/>
      <c r="C126" s="191" t="s">
        <v>80</v>
      </c>
      <c r="D126" s="192"/>
      <c r="E126" s="48"/>
      <c r="F126" s="49"/>
      <c r="G126" s="125">
        <v>131289</v>
      </c>
    </row>
    <row r="127" spans="1:7" ht="13.5" customHeight="1" x14ac:dyDescent="0.25">
      <c r="A127" s="188"/>
      <c r="B127" s="51"/>
      <c r="C127" s="191" t="s">
        <v>81</v>
      </c>
      <c r="D127" s="192"/>
      <c r="E127" s="48"/>
      <c r="F127" s="49"/>
      <c r="G127" s="125">
        <v>18712</v>
      </c>
    </row>
    <row r="128" spans="1:7" ht="13.5" customHeight="1" x14ac:dyDescent="0.25">
      <c r="A128" s="188"/>
      <c r="B128" s="51"/>
      <c r="C128" s="191" t="s">
        <v>32</v>
      </c>
      <c r="D128" s="192"/>
      <c r="E128" s="48"/>
      <c r="F128" s="49"/>
      <c r="G128" s="125">
        <v>16960</v>
      </c>
    </row>
    <row r="129" spans="1:7" ht="13.5" customHeight="1" x14ac:dyDescent="0.25">
      <c r="A129" s="188"/>
      <c r="B129" s="51"/>
      <c r="C129" s="191" t="s">
        <v>35</v>
      </c>
      <c r="D129" s="192"/>
      <c r="E129" s="48"/>
      <c r="F129" s="49"/>
      <c r="G129" s="125">
        <v>73896</v>
      </c>
    </row>
    <row r="130" spans="1:7" ht="13.5" customHeight="1" x14ac:dyDescent="0.25">
      <c r="A130" s="188"/>
      <c r="B130" s="51"/>
      <c r="C130" s="191" t="s">
        <v>88</v>
      </c>
      <c r="D130" s="192"/>
      <c r="E130" s="48"/>
      <c r="F130" s="49"/>
      <c r="G130" s="125">
        <v>600</v>
      </c>
    </row>
    <row r="131" spans="1:7" ht="13.5" customHeight="1" x14ac:dyDescent="0.25">
      <c r="A131" s="188"/>
      <c r="B131" s="51"/>
      <c r="C131" s="191" t="s">
        <v>89</v>
      </c>
      <c r="D131" s="192"/>
      <c r="E131" s="48"/>
      <c r="F131" s="49"/>
      <c r="G131" s="125">
        <v>129000</v>
      </c>
    </row>
    <row r="132" spans="1:7" ht="13.5" customHeight="1" x14ac:dyDescent="0.25">
      <c r="A132" s="188"/>
      <c r="B132" s="51"/>
      <c r="C132" s="191" t="s">
        <v>83</v>
      </c>
      <c r="D132" s="192"/>
      <c r="E132" s="48"/>
      <c r="F132" s="49"/>
      <c r="G132" s="125">
        <v>19691</v>
      </c>
    </row>
    <row r="133" spans="1:7" ht="13.5" customHeight="1" x14ac:dyDescent="0.25">
      <c r="A133" s="188"/>
      <c r="B133" s="51"/>
      <c r="C133" s="191" t="s">
        <v>41</v>
      </c>
      <c r="D133" s="192"/>
      <c r="E133" s="48"/>
      <c r="F133" s="49"/>
      <c r="G133" s="125">
        <v>3000</v>
      </c>
    </row>
    <row r="134" spans="1:7" s="87" customFormat="1" ht="13.5" customHeight="1" x14ac:dyDescent="0.25">
      <c r="A134" s="188"/>
      <c r="B134" s="67"/>
      <c r="C134" s="191" t="s">
        <v>95</v>
      </c>
      <c r="D134" s="192"/>
      <c r="E134" s="133"/>
      <c r="F134" s="134"/>
      <c r="G134" s="125">
        <v>22500</v>
      </c>
    </row>
    <row r="135" spans="1:7" ht="16.5" customHeight="1" x14ac:dyDescent="0.25">
      <c r="A135" s="188"/>
      <c r="B135" s="185" t="s">
        <v>90</v>
      </c>
      <c r="C135" s="186"/>
      <c r="D135" s="186"/>
      <c r="E135" s="69"/>
      <c r="F135" s="70">
        <v>1458000</v>
      </c>
      <c r="G135" s="71">
        <f>SUM(G137:G155)</f>
        <v>1458000</v>
      </c>
    </row>
    <row r="136" spans="1:7" ht="26.25" customHeight="1" x14ac:dyDescent="0.25">
      <c r="A136" s="188"/>
      <c r="B136" s="175" t="s">
        <v>4</v>
      </c>
      <c r="C136" s="172" t="s">
        <v>28</v>
      </c>
      <c r="D136" s="173"/>
      <c r="E136" s="48"/>
      <c r="F136" s="49">
        <v>1458000</v>
      </c>
      <c r="G136" s="61"/>
    </row>
    <row r="137" spans="1:7" ht="12.75" customHeight="1" x14ac:dyDescent="0.25">
      <c r="A137" s="188"/>
      <c r="B137" s="176"/>
      <c r="C137" s="172" t="s">
        <v>91</v>
      </c>
      <c r="D137" s="173"/>
      <c r="E137" s="48"/>
      <c r="F137" s="49"/>
      <c r="G137" s="62">
        <v>206100</v>
      </c>
    </row>
    <row r="138" spans="1:7" ht="12.75" customHeight="1" x14ac:dyDescent="0.25">
      <c r="A138" s="74"/>
      <c r="B138" s="5"/>
      <c r="C138" s="172" t="s">
        <v>92</v>
      </c>
      <c r="D138" s="173"/>
      <c r="E138" s="48"/>
      <c r="F138" s="49"/>
      <c r="G138" s="52">
        <v>200</v>
      </c>
    </row>
    <row r="139" spans="1:7" ht="12.75" customHeight="1" x14ac:dyDescent="0.25">
      <c r="A139" s="74"/>
      <c r="B139" s="5"/>
      <c r="C139" s="172" t="s">
        <v>78</v>
      </c>
      <c r="D139" s="173"/>
      <c r="E139" s="48"/>
      <c r="F139" s="49"/>
      <c r="G139" s="52">
        <v>765000</v>
      </c>
    </row>
    <row r="140" spans="1:7" ht="12.75" customHeight="1" x14ac:dyDescent="0.25">
      <c r="A140" s="74"/>
      <c r="B140" s="5"/>
      <c r="C140" s="172" t="s">
        <v>79</v>
      </c>
      <c r="D140" s="173"/>
      <c r="E140" s="48"/>
      <c r="F140" s="49"/>
      <c r="G140" s="52">
        <v>63800</v>
      </c>
    </row>
    <row r="141" spans="1:7" ht="12.75" customHeight="1" x14ac:dyDescent="0.25">
      <c r="A141" s="74"/>
      <c r="B141" s="5"/>
      <c r="C141" s="172" t="s">
        <v>80</v>
      </c>
      <c r="D141" s="173"/>
      <c r="E141" s="48"/>
      <c r="F141" s="49"/>
      <c r="G141" s="52">
        <v>143245</v>
      </c>
    </row>
    <row r="142" spans="1:7" ht="12.75" customHeight="1" x14ac:dyDescent="0.25">
      <c r="A142" s="74"/>
      <c r="B142" s="5"/>
      <c r="C142" s="172" t="s">
        <v>81</v>
      </c>
      <c r="D142" s="173"/>
      <c r="E142" s="48"/>
      <c r="F142" s="49"/>
      <c r="G142" s="52">
        <v>15920</v>
      </c>
    </row>
    <row r="143" spans="1:7" ht="12.75" customHeight="1" x14ac:dyDescent="0.25">
      <c r="A143" s="74"/>
      <c r="B143" s="5"/>
      <c r="C143" s="172" t="s">
        <v>31</v>
      </c>
      <c r="D143" s="173"/>
      <c r="E143" s="48"/>
      <c r="F143" s="49"/>
      <c r="G143" s="52">
        <v>6000</v>
      </c>
    </row>
    <row r="144" spans="1:7" ht="12.75" customHeight="1" x14ac:dyDescent="0.25">
      <c r="A144" s="74"/>
      <c r="B144" s="5"/>
      <c r="C144" s="172" t="s">
        <v>32</v>
      </c>
      <c r="D144" s="173"/>
      <c r="E144" s="48"/>
      <c r="F144" s="49"/>
      <c r="G144" s="52">
        <v>15650</v>
      </c>
    </row>
    <row r="145" spans="1:7" ht="12.75" customHeight="1" x14ac:dyDescent="0.25">
      <c r="A145" s="74"/>
      <c r="B145" s="5"/>
      <c r="C145" s="172" t="s">
        <v>93</v>
      </c>
      <c r="D145" s="173"/>
      <c r="E145" s="48"/>
      <c r="F145" s="49"/>
      <c r="G145" s="52">
        <v>1650</v>
      </c>
    </row>
    <row r="146" spans="1:7" ht="12.75" customHeight="1" x14ac:dyDescent="0.25">
      <c r="A146" s="74"/>
      <c r="B146" s="5"/>
      <c r="C146" s="172" t="s">
        <v>33</v>
      </c>
      <c r="D146" s="173"/>
      <c r="E146" s="48"/>
      <c r="F146" s="49"/>
      <c r="G146" s="52">
        <v>15000</v>
      </c>
    </row>
    <row r="147" spans="1:7" ht="12.75" customHeight="1" x14ac:dyDescent="0.25">
      <c r="A147" s="74"/>
      <c r="B147" s="5"/>
      <c r="C147" s="172" t="s">
        <v>94</v>
      </c>
      <c r="D147" s="173"/>
      <c r="E147" s="48"/>
      <c r="F147" s="49"/>
      <c r="G147" s="52">
        <v>1250</v>
      </c>
    </row>
    <row r="148" spans="1:7" ht="12.75" customHeight="1" x14ac:dyDescent="0.25">
      <c r="A148" s="74"/>
      <c r="B148" s="5"/>
      <c r="C148" s="172" t="s">
        <v>35</v>
      </c>
      <c r="D148" s="173"/>
      <c r="E148" s="48"/>
      <c r="F148" s="49"/>
      <c r="G148" s="52">
        <v>36074</v>
      </c>
    </row>
    <row r="149" spans="1:7" ht="12.75" customHeight="1" x14ac:dyDescent="0.25">
      <c r="A149" s="74"/>
      <c r="B149" s="5"/>
      <c r="C149" s="174" t="s">
        <v>114</v>
      </c>
      <c r="D149" s="173"/>
      <c r="E149" s="48"/>
      <c r="F149" s="49"/>
      <c r="G149" s="52">
        <v>8700</v>
      </c>
    </row>
    <row r="150" spans="1:7" ht="12.75" customHeight="1" x14ac:dyDescent="0.25">
      <c r="A150" s="74"/>
      <c r="B150" s="5"/>
      <c r="C150" s="172" t="s">
        <v>89</v>
      </c>
      <c r="D150" s="173"/>
      <c r="E150" s="48"/>
      <c r="F150" s="49"/>
      <c r="G150" s="52">
        <v>122400</v>
      </c>
    </row>
    <row r="151" spans="1:7" ht="12.75" customHeight="1" x14ac:dyDescent="0.25">
      <c r="A151" s="74"/>
      <c r="B151" s="5"/>
      <c r="C151" s="172" t="s">
        <v>82</v>
      </c>
      <c r="D151" s="173"/>
      <c r="E151" s="48"/>
      <c r="F151" s="49"/>
      <c r="G151" s="52">
        <v>16000</v>
      </c>
    </row>
    <row r="152" spans="1:7" ht="12.75" customHeight="1" x14ac:dyDescent="0.25">
      <c r="A152" s="74"/>
      <c r="B152" s="5"/>
      <c r="C152" s="172" t="s">
        <v>83</v>
      </c>
      <c r="D152" s="173"/>
      <c r="E152" s="48"/>
      <c r="F152" s="49"/>
      <c r="G152" s="52">
        <v>18885</v>
      </c>
    </row>
    <row r="153" spans="1:7" ht="12.75" customHeight="1" x14ac:dyDescent="0.25">
      <c r="A153" s="74"/>
      <c r="B153" s="5"/>
      <c r="C153" s="172" t="s">
        <v>37</v>
      </c>
      <c r="D153" s="173"/>
      <c r="E153" s="48"/>
      <c r="F153" s="49"/>
      <c r="G153" s="52">
        <v>2500</v>
      </c>
    </row>
    <row r="154" spans="1:7" ht="12.75" customHeight="1" x14ac:dyDescent="0.25">
      <c r="A154" s="74"/>
      <c r="B154" s="5"/>
      <c r="C154" s="172" t="s">
        <v>38</v>
      </c>
      <c r="D154" s="173"/>
      <c r="E154" s="48"/>
      <c r="F154" s="49"/>
      <c r="G154" s="52">
        <v>7926</v>
      </c>
    </row>
    <row r="155" spans="1:7" ht="12.75" customHeight="1" x14ac:dyDescent="0.25">
      <c r="A155" s="63"/>
      <c r="B155" s="54"/>
      <c r="C155" s="179" t="s">
        <v>95</v>
      </c>
      <c r="D155" s="180"/>
      <c r="E155" s="48"/>
      <c r="F155" s="49"/>
      <c r="G155" s="52">
        <v>11700</v>
      </c>
    </row>
    <row r="156" spans="1:7" ht="19.5" customHeight="1" x14ac:dyDescent="0.25">
      <c r="A156" s="183" t="s">
        <v>24</v>
      </c>
      <c r="B156" s="184"/>
      <c r="C156" s="184"/>
      <c r="D156" s="184"/>
      <c r="E156" s="64"/>
      <c r="F156" s="65">
        <v>4000</v>
      </c>
      <c r="G156" s="66">
        <f>G157</f>
        <v>4000</v>
      </c>
    </row>
    <row r="157" spans="1:7" ht="15" customHeight="1" x14ac:dyDescent="0.25">
      <c r="A157" s="187" t="s">
        <v>4</v>
      </c>
      <c r="B157" s="185" t="s">
        <v>25</v>
      </c>
      <c r="C157" s="186"/>
      <c r="D157" s="186"/>
      <c r="E157" s="69"/>
      <c r="F157" s="70">
        <v>4000</v>
      </c>
      <c r="G157" s="71">
        <f>G159</f>
        <v>4000</v>
      </c>
    </row>
    <row r="158" spans="1:7" ht="25.5" customHeight="1" x14ac:dyDescent="0.25">
      <c r="A158" s="188"/>
      <c r="B158" s="193" t="s">
        <v>4</v>
      </c>
      <c r="C158" s="172" t="s">
        <v>28</v>
      </c>
      <c r="D158" s="173"/>
      <c r="E158" s="48"/>
      <c r="F158" s="49">
        <v>4000</v>
      </c>
      <c r="G158" s="61"/>
    </row>
    <row r="159" spans="1:7" ht="15.75" customHeight="1" x14ac:dyDescent="0.25">
      <c r="A159" s="189"/>
      <c r="B159" s="194"/>
      <c r="C159" s="179" t="s">
        <v>31</v>
      </c>
      <c r="D159" s="180"/>
      <c r="E159" s="55"/>
      <c r="F159" s="56">
        <v>4000</v>
      </c>
      <c r="G159" s="73">
        <v>4000</v>
      </c>
    </row>
    <row r="161" spans="1:1" ht="15.75" x14ac:dyDescent="0.25">
      <c r="A161" s="75" t="s">
        <v>96</v>
      </c>
    </row>
  </sheetData>
  <mergeCells count="169">
    <mergeCell ref="A157:A159"/>
    <mergeCell ref="B157:D157"/>
    <mergeCell ref="B158:B159"/>
    <mergeCell ref="C158:D158"/>
    <mergeCell ref="C159:D159"/>
    <mergeCell ref="C151:D151"/>
    <mergeCell ref="C152:D152"/>
    <mergeCell ref="C153:D153"/>
    <mergeCell ref="C154:D154"/>
    <mergeCell ref="C155:D155"/>
    <mergeCell ref="A156:D156"/>
    <mergeCell ref="C147:D147"/>
    <mergeCell ref="C148:D148"/>
    <mergeCell ref="C149:D149"/>
    <mergeCell ref="C150:D150"/>
    <mergeCell ref="C141:D141"/>
    <mergeCell ref="C142:D142"/>
    <mergeCell ref="C143:D143"/>
    <mergeCell ref="C144:D144"/>
    <mergeCell ref="C145:D145"/>
    <mergeCell ref="C146:D146"/>
    <mergeCell ref="C138:D138"/>
    <mergeCell ref="C139:D139"/>
    <mergeCell ref="C140:D140"/>
    <mergeCell ref="C129:D129"/>
    <mergeCell ref="C130:D130"/>
    <mergeCell ref="C131:D131"/>
    <mergeCell ref="C132:D132"/>
    <mergeCell ref="C133:D133"/>
    <mergeCell ref="B135:D135"/>
    <mergeCell ref="C134:D134"/>
    <mergeCell ref="A116:D116"/>
    <mergeCell ref="A117:A120"/>
    <mergeCell ref="B117:D117"/>
    <mergeCell ref="B118:B120"/>
    <mergeCell ref="C118:D118"/>
    <mergeCell ref="C119:D119"/>
    <mergeCell ref="C120:D120"/>
    <mergeCell ref="A121:D121"/>
    <mergeCell ref="A122:A137"/>
    <mergeCell ref="B122:D122"/>
    <mergeCell ref="C123:D123"/>
    <mergeCell ref="C124:D124"/>
    <mergeCell ref="C125:D125"/>
    <mergeCell ref="C126:D126"/>
    <mergeCell ref="C127:D127"/>
    <mergeCell ref="C128:D128"/>
    <mergeCell ref="B136:B137"/>
    <mergeCell ref="C136:D136"/>
    <mergeCell ref="C137:D137"/>
    <mergeCell ref="C108:D108"/>
    <mergeCell ref="C109:D109"/>
    <mergeCell ref="C110:D110"/>
    <mergeCell ref="C111:D111"/>
    <mergeCell ref="C112:D112"/>
    <mergeCell ref="C113:D113"/>
    <mergeCell ref="C100:D100"/>
    <mergeCell ref="B101:D101"/>
    <mergeCell ref="C102:D102"/>
    <mergeCell ref="C103:D103"/>
    <mergeCell ref="A104:D104"/>
    <mergeCell ref="A105:A115"/>
    <mergeCell ref="B105:D105"/>
    <mergeCell ref="B106:B115"/>
    <mergeCell ref="C106:D106"/>
    <mergeCell ref="C107:D107"/>
    <mergeCell ref="C114:D114"/>
    <mergeCell ref="C115:D115"/>
    <mergeCell ref="A94:D94"/>
    <mergeCell ref="B95:D95"/>
    <mergeCell ref="C96:D96"/>
    <mergeCell ref="C97:D97"/>
    <mergeCell ref="B98:D98"/>
    <mergeCell ref="C99:D99"/>
    <mergeCell ref="C86:D86"/>
    <mergeCell ref="A87:D87"/>
    <mergeCell ref="A88:A93"/>
    <mergeCell ref="B88:D88"/>
    <mergeCell ref="C89:D89"/>
    <mergeCell ref="C90:D90"/>
    <mergeCell ref="B91:D91"/>
    <mergeCell ref="C92:D92"/>
    <mergeCell ref="C93:D93"/>
    <mergeCell ref="C80:D80"/>
    <mergeCell ref="C81:D81"/>
    <mergeCell ref="C82:D82"/>
    <mergeCell ref="B83:D83"/>
    <mergeCell ref="C84:D84"/>
    <mergeCell ref="C85:D8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B57:B60"/>
    <mergeCell ref="C57:D57"/>
    <mergeCell ref="C58:D58"/>
    <mergeCell ref="C59:D59"/>
    <mergeCell ref="C60:D60"/>
    <mergeCell ref="C61:D61"/>
    <mergeCell ref="C51:D51"/>
    <mergeCell ref="C52:D52"/>
    <mergeCell ref="C53:D53"/>
    <mergeCell ref="C54:D54"/>
    <mergeCell ref="C55:D55"/>
    <mergeCell ref="B56:D56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B33:D33"/>
    <mergeCell ref="C34:D34"/>
    <mergeCell ref="C35:D35"/>
    <mergeCell ref="A36:D36"/>
    <mergeCell ref="A37:D37"/>
    <mergeCell ref="B38:D38"/>
    <mergeCell ref="C27:D27"/>
    <mergeCell ref="C28:D28"/>
    <mergeCell ref="A29:D29"/>
    <mergeCell ref="B30:D30"/>
    <mergeCell ref="C31:D31"/>
    <mergeCell ref="C32:D32"/>
    <mergeCell ref="A21:D21"/>
    <mergeCell ref="B22:D22"/>
    <mergeCell ref="C23:D23"/>
    <mergeCell ref="C24:D24"/>
    <mergeCell ref="A25:D25"/>
    <mergeCell ref="B26:D26"/>
    <mergeCell ref="A15:D15"/>
    <mergeCell ref="A16:D16"/>
    <mergeCell ref="B17:D17"/>
    <mergeCell ref="C18:D18"/>
    <mergeCell ref="C19:D19"/>
    <mergeCell ref="C20:D20"/>
    <mergeCell ref="D8:G8"/>
    <mergeCell ref="A10:D10"/>
    <mergeCell ref="A11:C11"/>
    <mergeCell ref="A12:A13"/>
    <mergeCell ref="B12:B13"/>
    <mergeCell ref="C12:C13"/>
    <mergeCell ref="D12:D13"/>
    <mergeCell ref="E12:G12"/>
    <mergeCell ref="A1:G1"/>
    <mergeCell ref="A2:G2"/>
    <mergeCell ref="A3:G3"/>
    <mergeCell ref="A4:G4"/>
    <mergeCell ref="D6:G6"/>
    <mergeCell ref="D7:G7"/>
  </mergeCells>
  <printOptions horizontalCentered="1"/>
  <pageMargins left="0.47244094488188981" right="0.47244094488188981" top="0.39370078740157483" bottom="0.39370078740157483" header="0.31496062992125984" footer="0.19685039370078741"/>
  <pageSetup paperSize="9" scale="73" orientation="portrait" useFirstPageNumber="1" r:id="rId1"/>
  <headerFooter>
    <oddFooter>&amp;C&amp;P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topLeftCell="A169" workbookViewId="0">
      <selection activeCell="H42" sqref="H42:J43"/>
    </sheetView>
  </sheetViews>
  <sheetFormatPr defaultRowHeight="15" x14ac:dyDescent="0.25"/>
  <cols>
    <col min="1" max="1" width="5.85546875" style="1" customWidth="1"/>
    <col min="2" max="2" width="7.7109375" style="1" customWidth="1"/>
    <col min="3" max="3" width="4.7109375" style="1" customWidth="1"/>
    <col min="4" max="4" width="71.42578125" style="1" customWidth="1"/>
    <col min="5" max="5" width="12.140625" style="1" customWidth="1"/>
    <col min="6" max="7" width="12.7109375" style="1" customWidth="1"/>
    <col min="8" max="8" width="13.42578125" customWidth="1"/>
    <col min="9" max="9" width="11" customWidth="1"/>
  </cols>
  <sheetData>
    <row r="1" spans="1:7" s="1" customFormat="1" ht="22.5" customHeight="1" x14ac:dyDescent="0.25">
      <c r="A1" s="153" t="s">
        <v>97</v>
      </c>
      <c r="B1" s="153"/>
      <c r="C1" s="153"/>
      <c r="D1" s="153"/>
      <c r="E1" s="153"/>
      <c r="F1" s="153"/>
      <c r="G1" s="153"/>
    </row>
    <row r="2" spans="1:7" s="1" customFormat="1" ht="22.5" customHeight="1" x14ac:dyDescent="0.25">
      <c r="A2" s="153" t="s">
        <v>0</v>
      </c>
      <c r="B2" s="153"/>
      <c r="C2" s="153"/>
      <c r="D2" s="153"/>
      <c r="E2" s="153"/>
      <c r="F2" s="153"/>
      <c r="G2" s="153"/>
    </row>
    <row r="3" spans="1:7" s="1" customFormat="1" ht="22.5" customHeight="1" x14ac:dyDescent="0.25">
      <c r="A3" s="153" t="s">
        <v>99</v>
      </c>
      <c r="B3" s="153"/>
      <c r="C3" s="153"/>
      <c r="D3" s="153"/>
      <c r="E3" s="153"/>
      <c r="F3" s="153"/>
      <c r="G3" s="153"/>
    </row>
    <row r="4" spans="1:7" s="1" customFormat="1" ht="22.5" customHeight="1" x14ac:dyDescent="0.25">
      <c r="A4" s="153" t="s">
        <v>2</v>
      </c>
      <c r="B4" s="153"/>
      <c r="C4" s="153"/>
      <c r="D4" s="153"/>
      <c r="E4" s="153"/>
      <c r="F4" s="153"/>
      <c r="G4" s="153"/>
    </row>
    <row r="5" spans="1:7" ht="26.25" customHeight="1" x14ac:dyDescent="0.25">
      <c r="A5" s="153" t="s">
        <v>98</v>
      </c>
      <c r="B5" s="153"/>
      <c r="C5" s="153"/>
      <c r="D5" s="153"/>
      <c r="E5" s="153"/>
      <c r="F5" s="153"/>
      <c r="G5" s="153"/>
    </row>
    <row r="6" spans="1:7" ht="26.25" customHeight="1" x14ac:dyDescent="0.25">
      <c r="A6" s="76"/>
      <c r="B6" s="76"/>
      <c r="C6" s="76"/>
      <c r="D6" s="76"/>
      <c r="E6" s="76"/>
      <c r="F6" s="76"/>
      <c r="G6" s="76"/>
    </row>
    <row r="7" spans="1:7" ht="15.75" customHeight="1" x14ac:dyDescent="0.25">
      <c r="A7" s="2"/>
      <c r="B7" s="2"/>
      <c r="C7" s="2"/>
      <c r="D7" s="143" t="s">
        <v>116</v>
      </c>
      <c r="E7" s="143"/>
      <c r="F7" s="143"/>
      <c r="G7" s="143"/>
    </row>
    <row r="8" spans="1:7" ht="15.75" customHeight="1" x14ac:dyDescent="0.25">
      <c r="A8" s="2"/>
      <c r="B8" s="2"/>
      <c r="C8" s="2"/>
      <c r="D8" s="143" t="s">
        <v>3</v>
      </c>
      <c r="E8" s="143"/>
      <c r="F8" s="143"/>
      <c r="G8" s="143"/>
    </row>
    <row r="9" spans="1:7" ht="15.75" customHeight="1" x14ac:dyDescent="0.25">
      <c r="A9" s="4" t="s">
        <v>4</v>
      </c>
      <c r="B9" s="4"/>
      <c r="C9" s="4"/>
      <c r="D9" s="143" t="s">
        <v>117</v>
      </c>
      <c r="E9" s="143"/>
      <c r="F9" s="143"/>
      <c r="G9" s="143"/>
    </row>
    <row r="10" spans="1:7" ht="19.5" customHeight="1" x14ac:dyDescent="0.25">
      <c r="A10" s="4"/>
      <c r="B10" s="4"/>
      <c r="C10" s="4"/>
      <c r="D10" s="4"/>
      <c r="E10" s="4"/>
      <c r="F10" s="4"/>
    </row>
    <row r="11" spans="1:7" ht="16.5" customHeight="1" x14ac:dyDescent="0.25">
      <c r="A11" s="144"/>
      <c r="B11" s="144"/>
      <c r="C11" s="144"/>
      <c r="D11" s="5"/>
      <c r="E11" s="5"/>
      <c r="F11" s="6"/>
      <c r="G11" s="7" t="s">
        <v>5</v>
      </c>
    </row>
    <row r="12" spans="1:7" ht="24" customHeight="1" x14ac:dyDescent="0.25">
      <c r="A12" s="145" t="s">
        <v>6</v>
      </c>
      <c r="B12" s="145" t="s">
        <v>7</v>
      </c>
      <c r="C12" s="147" t="s">
        <v>8</v>
      </c>
      <c r="D12" s="147" t="s">
        <v>9</v>
      </c>
      <c r="E12" s="150" t="s">
        <v>10</v>
      </c>
      <c r="F12" s="151"/>
      <c r="G12" s="152"/>
    </row>
    <row r="13" spans="1:7" ht="42" customHeight="1" x14ac:dyDescent="0.25">
      <c r="A13" s="146"/>
      <c r="B13" s="146"/>
      <c r="C13" s="148"/>
      <c r="D13" s="238"/>
      <c r="E13" s="8" t="s">
        <v>11</v>
      </c>
      <c r="F13" s="9" t="s">
        <v>12</v>
      </c>
      <c r="G13" s="10" t="s">
        <v>13</v>
      </c>
    </row>
    <row r="14" spans="1:7" ht="11.85" customHeight="1" x14ac:dyDescent="0.25">
      <c r="A14" s="83">
        <v>1</v>
      </c>
      <c r="B14" s="12">
        <v>2</v>
      </c>
      <c r="C14" s="13">
        <v>3</v>
      </c>
      <c r="D14" s="14">
        <v>4</v>
      </c>
      <c r="E14" s="15">
        <v>5</v>
      </c>
      <c r="F14" s="16">
        <v>6</v>
      </c>
      <c r="G14" s="88">
        <v>7</v>
      </c>
    </row>
    <row r="15" spans="1:7" ht="22.5" customHeight="1" thickBot="1" x14ac:dyDescent="0.3">
      <c r="A15" s="162" t="s">
        <v>104</v>
      </c>
      <c r="B15" s="163"/>
      <c r="C15" s="163"/>
      <c r="D15" s="163"/>
      <c r="E15" s="18">
        <f>E17+E26+E31+E35</f>
        <v>735000</v>
      </c>
      <c r="F15" s="19">
        <f>F21+F26+F31+F35</f>
        <v>36750</v>
      </c>
      <c r="G15" s="20"/>
    </row>
    <row r="16" spans="1:7" ht="24" customHeight="1" thickTop="1" thickBot="1" x14ac:dyDescent="0.3">
      <c r="A16" s="206" t="s">
        <v>100</v>
      </c>
      <c r="B16" s="207"/>
      <c r="C16" s="207"/>
      <c r="D16" s="208"/>
      <c r="E16" s="122">
        <f>E17</f>
        <v>472000</v>
      </c>
      <c r="F16" s="115"/>
      <c r="G16" s="78"/>
    </row>
    <row r="17" spans="1:7" ht="18" customHeight="1" x14ac:dyDescent="0.25">
      <c r="A17" s="164" t="s">
        <v>15</v>
      </c>
      <c r="B17" s="165"/>
      <c r="C17" s="165"/>
      <c r="D17" s="165"/>
      <c r="E17" s="21">
        <f>E18</f>
        <v>472000</v>
      </c>
      <c r="F17" s="80"/>
      <c r="G17" s="78"/>
    </row>
    <row r="18" spans="1:7" ht="15.75" customHeight="1" x14ac:dyDescent="0.25">
      <c r="A18" s="79"/>
      <c r="B18" s="156" t="s">
        <v>16</v>
      </c>
      <c r="C18" s="157"/>
      <c r="D18" s="231"/>
      <c r="E18" s="25">
        <f>E19+E20</f>
        <v>472000</v>
      </c>
      <c r="F18" s="26"/>
      <c r="G18" s="88"/>
    </row>
    <row r="19" spans="1:7" ht="15.75" customHeight="1" x14ac:dyDescent="0.25">
      <c r="A19" s="27"/>
      <c r="B19" s="28"/>
      <c r="C19" s="166" t="s">
        <v>17</v>
      </c>
      <c r="D19" s="239"/>
      <c r="E19" s="29">
        <v>312000</v>
      </c>
      <c r="F19" s="30"/>
      <c r="G19" s="88"/>
    </row>
    <row r="20" spans="1:7" ht="39" customHeight="1" x14ac:dyDescent="0.25">
      <c r="A20" s="83"/>
      <c r="B20" s="84"/>
      <c r="C20" s="240" t="s">
        <v>18</v>
      </c>
      <c r="D20" s="241"/>
      <c r="E20" s="86">
        <v>160000</v>
      </c>
      <c r="F20" s="85"/>
      <c r="G20" s="88"/>
    </row>
    <row r="21" spans="1:7" s="77" customFormat="1" ht="20.25" customHeight="1" thickBot="1" x14ac:dyDescent="0.3">
      <c r="A21" s="206" t="s">
        <v>101</v>
      </c>
      <c r="B21" s="207"/>
      <c r="C21" s="207"/>
      <c r="D21" s="208"/>
      <c r="E21" s="122"/>
      <c r="F21" s="115">
        <f>F22</f>
        <v>23600</v>
      </c>
      <c r="G21" s="88"/>
    </row>
    <row r="22" spans="1:7" ht="21" customHeight="1" x14ac:dyDescent="0.25">
      <c r="A22" s="164" t="s">
        <v>15</v>
      </c>
      <c r="B22" s="165"/>
      <c r="C22" s="165"/>
      <c r="D22" s="165"/>
      <c r="E22" s="21"/>
      <c r="F22" s="80">
        <f>F23</f>
        <v>23600</v>
      </c>
      <c r="G22" s="78"/>
    </row>
    <row r="23" spans="1:7" ht="15.75" customHeight="1" x14ac:dyDescent="0.25">
      <c r="A23" s="79"/>
      <c r="B23" s="156" t="s">
        <v>16</v>
      </c>
      <c r="C23" s="157"/>
      <c r="D23" s="231"/>
      <c r="E23" s="25"/>
      <c r="F23" s="26">
        <f>F24</f>
        <v>23600</v>
      </c>
      <c r="G23" s="88"/>
    </row>
    <row r="24" spans="1:7" ht="27.75" customHeight="1" x14ac:dyDescent="0.25">
      <c r="A24" s="83"/>
      <c r="B24" s="92"/>
      <c r="C24" s="160" t="s">
        <v>19</v>
      </c>
      <c r="D24" s="236"/>
      <c r="E24" s="33"/>
      <c r="F24" s="81">
        <v>23600</v>
      </c>
      <c r="G24" s="88"/>
    </row>
    <row r="25" spans="1:7" s="82" customFormat="1" ht="21.75" customHeight="1" thickBot="1" x14ac:dyDescent="0.3">
      <c r="A25" s="242" t="s">
        <v>102</v>
      </c>
      <c r="B25" s="243"/>
      <c r="C25" s="243"/>
      <c r="D25" s="244"/>
      <c r="E25" s="89">
        <f>E26</f>
        <v>76000</v>
      </c>
      <c r="F25" s="89">
        <f>F26</f>
        <v>3800</v>
      </c>
      <c r="G25" s="88"/>
    </row>
    <row r="26" spans="1:7" ht="18" customHeight="1" x14ac:dyDescent="0.25">
      <c r="A26" s="154" t="s">
        <v>20</v>
      </c>
      <c r="B26" s="155"/>
      <c r="C26" s="155"/>
      <c r="D26" s="155"/>
      <c r="E26" s="35">
        <f>E27</f>
        <v>76000</v>
      </c>
      <c r="F26" s="36">
        <f>F27</f>
        <v>3800</v>
      </c>
      <c r="G26" s="88"/>
    </row>
    <row r="27" spans="1:7" ht="15" customHeight="1" x14ac:dyDescent="0.25">
      <c r="A27" s="79"/>
      <c r="B27" s="156" t="s">
        <v>21</v>
      </c>
      <c r="C27" s="157"/>
      <c r="D27" s="231"/>
      <c r="E27" s="25">
        <f>E28</f>
        <v>76000</v>
      </c>
      <c r="F27" s="26">
        <f>F29</f>
        <v>3800</v>
      </c>
      <c r="G27" s="88"/>
    </row>
    <row r="28" spans="1:7" ht="15" customHeight="1" x14ac:dyDescent="0.25">
      <c r="A28" s="27"/>
      <c r="B28" s="28"/>
      <c r="C28" s="234" t="s">
        <v>17</v>
      </c>
      <c r="D28" s="235"/>
      <c r="E28" s="31">
        <v>76000</v>
      </c>
      <c r="F28" s="37"/>
      <c r="G28" s="88"/>
    </row>
    <row r="29" spans="1:7" ht="26.25" customHeight="1" x14ac:dyDescent="0.25">
      <c r="A29" s="83"/>
      <c r="B29" s="92"/>
      <c r="C29" s="160" t="s">
        <v>19</v>
      </c>
      <c r="D29" s="236"/>
      <c r="E29" s="33"/>
      <c r="F29" s="81">
        <v>3800</v>
      </c>
      <c r="G29" s="88"/>
    </row>
    <row r="30" spans="1:7" s="87" customFormat="1" ht="21" customHeight="1" thickBot="1" x14ac:dyDescent="0.3">
      <c r="A30" s="206" t="s">
        <v>103</v>
      </c>
      <c r="B30" s="207"/>
      <c r="C30" s="207"/>
      <c r="D30" s="208"/>
      <c r="E30" s="122">
        <f>E31+E35</f>
        <v>187000</v>
      </c>
      <c r="F30" s="122">
        <f>F31+F35</f>
        <v>9350</v>
      </c>
      <c r="G30" s="88"/>
    </row>
    <row r="31" spans="1:7" ht="18" customHeight="1" x14ac:dyDescent="0.25">
      <c r="A31" s="154" t="s">
        <v>22</v>
      </c>
      <c r="B31" s="155"/>
      <c r="C31" s="155"/>
      <c r="D31" s="155"/>
      <c r="E31" s="35">
        <f>E32</f>
        <v>24000</v>
      </c>
      <c r="F31" s="36">
        <f>F32</f>
        <v>1200</v>
      </c>
      <c r="G31" s="88"/>
    </row>
    <row r="32" spans="1:7" ht="15" customHeight="1" x14ac:dyDescent="0.25">
      <c r="A32" s="79"/>
      <c r="B32" s="156" t="s">
        <v>23</v>
      </c>
      <c r="C32" s="157"/>
      <c r="D32" s="231"/>
      <c r="E32" s="25">
        <f>E33</f>
        <v>24000</v>
      </c>
      <c r="F32" s="26">
        <f>F34</f>
        <v>1200</v>
      </c>
      <c r="G32" s="88"/>
    </row>
    <row r="33" spans="1:9" ht="14.25" customHeight="1" x14ac:dyDescent="0.25">
      <c r="A33" s="27"/>
      <c r="B33" s="28"/>
      <c r="C33" s="234" t="s">
        <v>17</v>
      </c>
      <c r="D33" s="235"/>
      <c r="E33" s="31">
        <v>24000</v>
      </c>
      <c r="F33" s="37"/>
      <c r="G33" s="88"/>
    </row>
    <row r="34" spans="1:9" ht="26.25" customHeight="1" x14ac:dyDescent="0.25">
      <c r="A34" s="27"/>
      <c r="B34" s="28"/>
      <c r="C34" s="160" t="s">
        <v>19</v>
      </c>
      <c r="D34" s="236"/>
      <c r="E34" s="33"/>
      <c r="F34" s="81">
        <v>1200</v>
      </c>
      <c r="G34" s="88"/>
    </row>
    <row r="35" spans="1:9" ht="18" customHeight="1" x14ac:dyDescent="0.25">
      <c r="A35" s="154" t="s">
        <v>24</v>
      </c>
      <c r="B35" s="155"/>
      <c r="C35" s="155"/>
      <c r="D35" s="155"/>
      <c r="E35" s="35">
        <f>E36+E39</f>
        <v>163000</v>
      </c>
      <c r="F35" s="36">
        <f>F36+F39</f>
        <v>8150</v>
      </c>
      <c r="G35" s="88"/>
    </row>
    <row r="36" spans="1:9" ht="16.5" customHeight="1" x14ac:dyDescent="0.25">
      <c r="A36" s="79"/>
      <c r="B36" s="156" t="s">
        <v>25</v>
      </c>
      <c r="C36" s="157"/>
      <c r="D36" s="231"/>
      <c r="E36" s="25">
        <f>E37</f>
        <v>13000</v>
      </c>
      <c r="F36" s="26">
        <f>F38</f>
        <v>650</v>
      </c>
      <c r="G36" s="88"/>
    </row>
    <row r="37" spans="1:9" ht="15" customHeight="1" x14ac:dyDescent="0.25">
      <c r="A37" s="27"/>
      <c r="B37" s="28"/>
      <c r="C37" s="234" t="s">
        <v>17</v>
      </c>
      <c r="D37" s="235"/>
      <c r="E37" s="31">
        <v>13000</v>
      </c>
      <c r="F37" s="37"/>
      <c r="G37" s="88"/>
    </row>
    <row r="38" spans="1:9" ht="26.25" customHeight="1" x14ac:dyDescent="0.25">
      <c r="A38" s="27"/>
      <c r="B38" s="28"/>
      <c r="C38" s="160" t="s">
        <v>19</v>
      </c>
      <c r="D38" s="236"/>
      <c r="E38" s="33"/>
      <c r="F38" s="81">
        <v>650</v>
      </c>
      <c r="G38" s="88"/>
    </row>
    <row r="39" spans="1:9" ht="15" customHeight="1" x14ac:dyDescent="0.25">
      <c r="A39" s="27"/>
      <c r="B39" s="156" t="s">
        <v>26</v>
      </c>
      <c r="C39" s="157"/>
      <c r="D39" s="231"/>
      <c r="E39" s="25">
        <f>E40</f>
        <v>150000</v>
      </c>
      <c r="F39" s="26">
        <f>F41</f>
        <v>7500</v>
      </c>
      <c r="G39" s="88"/>
    </row>
    <row r="40" spans="1:9" ht="15" customHeight="1" x14ac:dyDescent="0.25">
      <c r="A40" s="27"/>
      <c r="B40" s="28"/>
      <c r="C40" s="234" t="s">
        <v>17</v>
      </c>
      <c r="D40" s="235"/>
      <c r="E40" s="31">
        <v>150000</v>
      </c>
      <c r="F40" s="30"/>
      <c r="G40" s="88"/>
    </row>
    <row r="41" spans="1:9" ht="27" customHeight="1" x14ac:dyDescent="0.25">
      <c r="A41" s="27"/>
      <c r="B41" s="28"/>
      <c r="C41" s="160" t="s">
        <v>19</v>
      </c>
      <c r="D41" s="236"/>
      <c r="E41" s="33"/>
      <c r="F41" s="81">
        <v>7500</v>
      </c>
      <c r="G41" s="88"/>
    </row>
    <row r="42" spans="1:9" ht="32.25" customHeight="1" thickBot="1" x14ac:dyDescent="0.3">
      <c r="A42" s="162" t="s">
        <v>27</v>
      </c>
      <c r="B42" s="163"/>
      <c r="C42" s="163"/>
      <c r="D42" s="163"/>
      <c r="E42" s="38">
        <v>0</v>
      </c>
      <c r="F42" s="39">
        <v>74876000</v>
      </c>
      <c r="G42" s="39">
        <v>74876000</v>
      </c>
      <c r="H42" s="113"/>
      <c r="I42" s="113"/>
    </row>
    <row r="43" spans="1:9" s="87" customFormat="1" ht="18" customHeight="1" thickTop="1" thickBot="1" x14ac:dyDescent="0.3">
      <c r="A43" s="206" t="s">
        <v>105</v>
      </c>
      <c r="B43" s="207"/>
      <c r="C43" s="207"/>
      <c r="D43" s="208"/>
      <c r="E43" s="114"/>
      <c r="F43" s="115">
        <f>F44+F53</f>
        <v>19646000</v>
      </c>
      <c r="G43" s="136">
        <f>G44+G53</f>
        <v>160000</v>
      </c>
      <c r="H43" s="112"/>
      <c r="I43" s="112"/>
    </row>
    <row r="44" spans="1:9" ht="16.5" customHeight="1" thickTop="1" x14ac:dyDescent="0.25">
      <c r="A44" s="168" t="s">
        <v>15</v>
      </c>
      <c r="B44" s="169"/>
      <c r="C44" s="169"/>
      <c r="D44" s="169"/>
      <c r="E44" s="40">
        <v>0</v>
      </c>
      <c r="F44" s="41">
        <f>F45+F49</f>
        <v>19566000</v>
      </c>
      <c r="G44" s="42">
        <f>G45+G49</f>
        <v>160000</v>
      </c>
    </row>
    <row r="45" spans="1:9" ht="15.75" customHeight="1" x14ac:dyDescent="0.25">
      <c r="A45" s="43"/>
      <c r="B45" s="185" t="s">
        <v>16</v>
      </c>
      <c r="C45" s="186"/>
      <c r="D45" s="237"/>
      <c r="E45" s="93">
        <v>0</v>
      </c>
      <c r="F45" s="45">
        <v>19406000</v>
      </c>
      <c r="G45" s="46"/>
    </row>
    <row r="46" spans="1:9" ht="31.5" customHeight="1" x14ac:dyDescent="0.25">
      <c r="A46" s="43"/>
      <c r="B46" s="47" t="s">
        <v>4</v>
      </c>
      <c r="C46" s="172" t="s">
        <v>28</v>
      </c>
      <c r="D46" s="232"/>
      <c r="E46" s="94">
        <v>0</v>
      </c>
      <c r="F46" s="49">
        <v>12200000</v>
      </c>
      <c r="G46" s="50"/>
    </row>
    <row r="47" spans="1:9" ht="38.25" customHeight="1" x14ac:dyDescent="0.25">
      <c r="A47" s="43"/>
      <c r="B47" s="51"/>
      <c r="C47" s="172" t="s">
        <v>29</v>
      </c>
      <c r="D47" s="232"/>
      <c r="E47" s="94">
        <v>0</v>
      </c>
      <c r="F47" s="49">
        <v>5008000</v>
      </c>
      <c r="G47" s="50"/>
    </row>
    <row r="48" spans="1:9" ht="38.25" customHeight="1" x14ac:dyDescent="0.25">
      <c r="A48" s="43"/>
      <c r="B48" s="51"/>
      <c r="C48" s="172" t="s">
        <v>30</v>
      </c>
      <c r="D48" s="232"/>
      <c r="E48" s="94">
        <v>0</v>
      </c>
      <c r="F48" s="49">
        <v>2198000</v>
      </c>
      <c r="G48" s="50"/>
    </row>
    <row r="49" spans="1:7" s="87" customFormat="1" ht="15" customHeight="1" x14ac:dyDescent="0.25">
      <c r="A49" s="43"/>
      <c r="B49" s="181" t="s">
        <v>70</v>
      </c>
      <c r="C49" s="182"/>
      <c r="D49" s="200"/>
      <c r="E49" s="95">
        <v>0</v>
      </c>
      <c r="F49" s="59">
        <v>160000</v>
      </c>
      <c r="G49" s="60">
        <f>G51+G52</f>
        <v>160000</v>
      </c>
    </row>
    <row r="50" spans="1:7" s="87" customFormat="1" ht="27" customHeight="1" x14ac:dyDescent="0.25">
      <c r="A50" s="43"/>
      <c r="B50" s="47" t="s">
        <v>4</v>
      </c>
      <c r="C50" s="172" t="s">
        <v>28</v>
      </c>
      <c r="D50" s="232"/>
      <c r="E50" s="94">
        <v>0</v>
      </c>
      <c r="F50" s="49">
        <v>160000</v>
      </c>
      <c r="G50" s="61"/>
    </row>
    <row r="51" spans="1:7" s="87" customFormat="1" x14ac:dyDescent="0.25">
      <c r="A51" s="43"/>
      <c r="B51" s="51"/>
      <c r="C51" s="172" t="s">
        <v>71</v>
      </c>
      <c r="D51" s="232"/>
      <c r="E51" s="94">
        <v>0</v>
      </c>
      <c r="F51" s="49"/>
      <c r="G51" s="62">
        <v>120000</v>
      </c>
    </row>
    <row r="52" spans="1:7" s="87" customFormat="1" x14ac:dyDescent="0.25">
      <c r="A52" s="53"/>
      <c r="B52" s="131"/>
      <c r="C52" s="179" t="s">
        <v>39</v>
      </c>
      <c r="D52" s="233"/>
      <c r="E52" s="96">
        <v>0</v>
      </c>
      <c r="F52" s="56"/>
      <c r="G52" s="57">
        <v>40000</v>
      </c>
    </row>
    <row r="53" spans="1:7" s="87" customFormat="1" x14ac:dyDescent="0.25">
      <c r="A53" s="183" t="s">
        <v>22</v>
      </c>
      <c r="B53" s="184"/>
      <c r="C53" s="184"/>
      <c r="D53" s="184"/>
      <c r="E53" s="97">
        <v>0</v>
      </c>
      <c r="F53" s="65">
        <f>F54</f>
        <v>80000</v>
      </c>
      <c r="G53" s="66"/>
    </row>
    <row r="54" spans="1:7" s="87" customFormat="1" ht="15" customHeight="1" x14ac:dyDescent="0.25">
      <c r="A54" s="43"/>
      <c r="B54" s="185" t="s">
        <v>75</v>
      </c>
      <c r="C54" s="186"/>
      <c r="D54" s="237"/>
      <c r="E54" s="95">
        <v>0</v>
      </c>
      <c r="F54" s="59">
        <v>80000</v>
      </c>
      <c r="G54" s="60"/>
    </row>
    <row r="55" spans="1:7" s="87" customFormat="1" ht="27.75" customHeight="1" x14ac:dyDescent="0.25">
      <c r="A55" s="53"/>
      <c r="B55" s="98" t="s">
        <v>4</v>
      </c>
      <c r="C55" s="172" t="s">
        <v>28</v>
      </c>
      <c r="D55" s="232"/>
      <c r="E55" s="94">
        <v>0</v>
      </c>
      <c r="F55" s="49">
        <v>80000</v>
      </c>
      <c r="G55" s="99"/>
    </row>
    <row r="56" spans="1:7" s="87" customFormat="1" ht="20.25" customHeight="1" thickBot="1" x14ac:dyDescent="0.3">
      <c r="A56" s="206" t="s">
        <v>100</v>
      </c>
      <c r="B56" s="207"/>
      <c r="C56" s="207"/>
      <c r="D56" s="208"/>
      <c r="E56" s="114">
        <v>0</v>
      </c>
      <c r="F56" s="115"/>
      <c r="G56" s="136">
        <f>G57+G73</f>
        <v>19486000</v>
      </c>
    </row>
    <row r="57" spans="1:7" s="87" customFormat="1" ht="18.75" customHeight="1" thickTop="1" x14ac:dyDescent="0.25">
      <c r="A57" s="168" t="s">
        <v>15</v>
      </c>
      <c r="B57" s="169"/>
      <c r="C57" s="169"/>
      <c r="D57" s="169"/>
      <c r="E57" s="40">
        <v>0</v>
      </c>
      <c r="F57" s="41"/>
      <c r="G57" s="42">
        <f>G58</f>
        <v>19406000</v>
      </c>
    </row>
    <row r="58" spans="1:7" s="87" customFormat="1" ht="18.75" customHeight="1" x14ac:dyDescent="0.25">
      <c r="A58" s="43"/>
      <c r="B58" s="185" t="s">
        <v>16</v>
      </c>
      <c r="C58" s="186"/>
      <c r="D58" s="237"/>
      <c r="E58" s="93">
        <v>0</v>
      </c>
      <c r="F58" s="45"/>
      <c r="G58" s="46">
        <f>SUM(G59:G72)</f>
        <v>19406000</v>
      </c>
    </row>
    <row r="59" spans="1:7" ht="13.5" customHeight="1" x14ac:dyDescent="0.25">
      <c r="A59" s="43"/>
      <c r="B59" s="132"/>
      <c r="C59" s="172" t="s">
        <v>31</v>
      </c>
      <c r="D59" s="232"/>
      <c r="E59" s="48"/>
      <c r="F59" s="49"/>
      <c r="G59" s="52">
        <v>30000</v>
      </c>
    </row>
    <row r="60" spans="1:7" ht="13.5" customHeight="1" x14ac:dyDescent="0.25">
      <c r="A60" s="43"/>
      <c r="B60" s="132"/>
      <c r="C60" s="172" t="s">
        <v>32</v>
      </c>
      <c r="D60" s="232"/>
      <c r="E60" s="48"/>
      <c r="F60" s="49"/>
      <c r="G60" s="52">
        <v>20000</v>
      </c>
    </row>
    <row r="61" spans="1:7" ht="13.5" customHeight="1" x14ac:dyDescent="0.25">
      <c r="A61" s="43"/>
      <c r="B61" s="132"/>
      <c r="C61" s="172" t="s">
        <v>33</v>
      </c>
      <c r="D61" s="232"/>
      <c r="E61" s="48"/>
      <c r="F61" s="49"/>
      <c r="G61" s="52">
        <v>2500000</v>
      </c>
    </row>
    <row r="62" spans="1:7" ht="13.5" customHeight="1" x14ac:dyDescent="0.25">
      <c r="A62" s="43"/>
      <c r="B62" s="132"/>
      <c r="C62" s="172" t="s">
        <v>34</v>
      </c>
      <c r="D62" s="232"/>
      <c r="E62" s="48"/>
      <c r="F62" s="49"/>
      <c r="G62" s="52">
        <v>1800000</v>
      </c>
    </row>
    <row r="63" spans="1:7" ht="13.5" customHeight="1" x14ac:dyDescent="0.25">
      <c r="A63" s="43"/>
      <c r="B63" s="132"/>
      <c r="C63" s="172" t="s">
        <v>35</v>
      </c>
      <c r="D63" s="232"/>
      <c r="E63" s="48"/>
      <c r="F63" s="49"/>
      <c r="G63" s="52">
        <v>7610800</v>
      </c>
    </row>
    <row r="64" spans="1:7" x14ac:dyDescent="0.25">
      <c r="A64" s="43"/>
      <c r="B64" s="132"/>
      <c r="C64" s="174" t="s">
        <v>115</v>
      </c>
      <c r="D64" s="232"/>
      <c r="E64" s="48"/>
      <c r="F64" s="49"/>
      <c r="G64" s="52">
        <v>2200</v>
      </c>
    </row>
    <row r="65" spans="1:7" ht="13.5" customHeight="1" x14ac:dyDescent="0.25">
      <c r="A65" s="43"/>
      <c r="B65" s="132"/>
      <c r="C65" s="172" t="s">
        <v>36</v>
      </c>
      <c r="D65" s="232"/>
      <c r="E65" s="48"/>
      <c r="F65" s="49"/>
      <c r="G65" s="52">
        <v>30000</v>
      </c>
    </row>
    <row r="66" spans="1:7" ht="13.5" customHeight="1" x14ac:dyDescent="0.25">
      <c r="A66" s="43"/>
      <c r="B66" s="132"/>
      <c r="C66" s="172" t="s">
        <v>37</v>
      </c>
      <c r="D66" s="232"/>
      <c r="E66" s="48"/>
      <c r="F66" s="49"/>
      <c r="G66" s="52">
        <v>37500</v>
      </c>
    </row>
    <row r="67" spans="1:7" ht="13.5" customHeight="1" x14ac:dyDescent="0.25">
      <c r="A67" s="43"/>
      <c r="B67" s="132"/>
      <c r="C67" s="172" t="s">
        <v>38</v>
      </c>
      <c r="D67" s="232"/>
      <c r="E67" s="48"/>
      <c r="F67" s="49"/>
      <c r="G67" s="52">
        <v>7500</v>
      </c>
    </row>
    <row r="68" spans="1:7" ht="13.5" customHeight="1" x14ac:dyDescent="0.25">
      <c r="A68" s="43"/>
      <c r="B68" s="132"/>
      <c r="C68" s="172" t="s">
        <v>39</v>
      </c>
      <c r="D68" s="232"/>
      <c r="E68" s="48"/>
      <c r="F68" s="49"/>
      <c r="G68" s="52">
        <v>50000</v>
      </c>
    </row>
    <row r="69" spans="1:7" x14ac:dyDescent="0.25">
      <c r="A69" s="43"/>
      <c r="B69" s="132"/>
      <c r="C69" s="177" t="s">
        <v>40</v>
      </c>
      <c r="D69" s="178"/>
      <c r="E69" s="48"/>
      <c r="F69" s="49"/>
      <c r="G69" s="52">
        <v>100000</v>
      </c>
    </row>
    <row r="70" spans="1:7" ht="13.5" customHeight="1" x14ac:dyDescent="0.25">
      <c r="A70" s="43"/>
      <c r="B70" s="132"/>
      <c r="C70" s="172" t="s">
        <v>41</v>
      </c>
      <c r="D70" s="232"/>
      <c r="E70" s="48"/>
      <c r="F70" s="49"/>
      <c r="G70" s="52">
        <v>12000</v>
      </c>
    </row>
    <row r="71" spans="1:7" ht="13.5" customHeight="1" x14ac:dyDescent="0.25">
      <c r="A71" s="43"/>
      <c r="B71" s="132"/>
      <c r="C71" s="172" t="s">
        <v>42</v>
      </c>
      <c r="D71" s="232"/>
      <c r="E71" s="48"/>
      <c r="F71" s="49"/>
      <c r="G71" s="52">
        <v>5008000</v>
      </c>
    </row>
    <row r="72" spans="1:7" ht="13.5" customHeight="1" x14ac:dyDescent="0.25">
      <c r="A72" s="53"/>
      <c r="B72" s="129"/>
      <c r="C72" s="179" t="s">
        <v>43</v>
      </c>
      <c r="D72" s="233"/>
      <c r="E72" s="55"/>
      <c r="F72" s="56"/>
      <c r="G72" s="57">
        <v>2198000</v>
      </c>
    </row>
    <row r="73" spans="1:7" s="87" customFormat="1" ht="15.75" customHeight="1" x14ac:dyDescent="0.25">
      <c r="A73" s="183" t="s">
        <v>22</v>
      </c>
      <c r="B73" s="184"/>
      <c r="C73" s="184"/>
      <c r="D73" s="184"/>
      <c r="E73" s="97">
        <v>0</v>
      </c>
      <c r="F73" s="65"/>
      <c r="G73" s="66">
        <f>+G74</f>
        <v>80000</v>
      </c>
    </row>
    <row r="74" spans="1:7" s="87" customFormat="1" ht="14.25" customHeight="1" x14ac:dyDescent="0.25">
      <c r="A74" s="43"/>
      <c r="B74" s="185" t="s">
        <v>75</v>
      </c>
      <c r="C74" s="186"/>
      <c r="D74" s="237"/>
      <c r="E74" s="95">
        <v>0</v>
      </c>
      <c r="F74" s="59"/>
      <c r="G74" s="60">
        <f>G75</f>
        <v>80000</v>
      </c>
    </row>
    <row r="75" spans="1:7" s="87" customFormat="1" ht="13.5" customHeight="1" x14ac:dyDescent="0.25">
      <c r="A75" s="53"/>
      <c r="B75" s="67"/>
      <c r="C75" s="179" t="s">
        <v>35</v>
      </c>
      <c r="D75" s="233"/>
      <c r="E75" s="96">
        <v>0</v>
      </c>
      <c r="F75" s="56"/>
      <c r="G75" s="73">
        <v>80000</v>
      </c>
    </row>
    <row r="76" spans="1:7" s="87" customFormat="1" ht="21" customHeight="1" thickBot="1" x14ac:dyDescent="0.3">
      <c r="A76" s="206" t="s">
        <v>106</v>
      </c>
      <c r="B76" s="207"/>
      <c r="C76" s="207"/>
      <c r="D76" s="208"/>
      <c r="E76" s="114">
        <v>0</v>
      </c>
      <c r="F76" s="115">
        <f>F77</f>
        <v>6700000</v>
      </c>
      <c r="G76" s="136">
        <f>G77</f>
        <v>6700000</v>
      </c>
    </row>
    <row r="77" spans="1:7" ht="17.25" customHeight="1" x14ac:dyDescent="0.25">
      <c r="A77" s="43"/>
      <c r="B77" s="170" t="s">
        <v>44</v>
      </c>
      <c r="C77" s="171"/>
      <c r="D77" s="245"/>
      <c r="E77" s="44"/>
      <c r="F77" s="45">
        <v>6700000</v>
      </c>
      <c r="G77" s="46">
        <f>SUM(G82:G103)</f>
        <v>6700000</v>
      </c>
    </row>
    <row r="78" spans="1:7" ht="26.25" customHeight="1" x14ac:dyDescent="0.25">
      <c r="A78" s="43"/>
      <c r="B78" s="175" t="s">
        <v>4</v>
      </c>
      <c r="C78" s="172" t="s">
        <v>45</v>
      </c>
      <c r="D78" s="232"/>
      <c r="E78" s="48"/>
      <c r="F78" s="49">
        <v>4495000</v>
      </c>
      <c r="G78" s="50"/>
    </row>
    <row r="79" spans="1:7" ht="26.25" customHeight="1" x14ac:dyDescent="0.25">
      <c r="A79" s="43"/>
      <c r="B79" s="176"/>
      <c r="C79" s="172" t="s">
        <v>46</v>
      </c>
      <c r="D79" s="232"/>
      <c r="E79" s="48"/>
      <c r="F79" s="49">
        <v>2105000</v>
      </c>
      <c r="G79" s="50"/>
    </row>
    <row r="80" spans="1:7" ht="39.75" customHeight="1" x14ac:dyDescent="0.25">
      <c r="A80" s="43"/>
      <c r="B80" s="176"/>
      <c r="C80" s="172" t="s">
        <v>47</v>
      </c>
      <c r="D80" s="232"/>
      <c r="E80" s="48"/>
      <c r="F80" s="49">
        <v>64000</v>
      </c>
      <c r="G80" s="50"/>
    </row>
    <row r="81" spans="1:7" ht="39.75" customHeight="1" x14ac:dyDescent="0.25">
      <c r="A81" s="43"/>
      <c r="B81" s="176"/>
      <c r="C81" s="172" t="s">
        <v>30</v>
      </c>
      <c r="D81" s="232"/>
      <c r="E81" s="48"/>
      <c r="F81" s="49">
        <v>36000</v>
      </c>
      <c r="G81" s="50"/>
    </row>
    <row r="82" spans="1:7" ht="13.5" customHeight="1" x14ac:dyDescent="0.25">
      <c r="A82" s="43"/>
      <c r="B82" s="132"/>
      <c r="C82" s="172" t="s">
        <v>48</v>
      </c>
      <c r="D82" s="232"/>
      <c r="E82" s="48"/>
      <c r="F82" s="49"/>
      <c r="G82" s="52">
        <v>2788233</v>
      </c>
    </row>
    <row r="83" spans="1:7" ht="13.5" customHeight="1" x14ac:dyDescent="0.25">
      <c r="A83" s="43"/>
      <c r="B83" s="132"/>
      <c r="C83" s="172" t="s">
        <v>49</v>
      </c>
      <c r="D83" s="232"/>
      <c r="E83" s="48"/>
      <c r="F83" s="49"/>
      <c r="G83" s="52">
        <v>1312163</v>
      </c>
    </row>
    <row r="84" spans="1:7" ht="13.5" customHeight="1" x14ac:dyDescent="0.25">
      <c r="A84" s="43"/>
      <c r="B84" s="132"/>
      <c r="C84" s="172" t="s">
        <v>50</v>
      </c>
      <c r="D84" s="232"/>
      <c r="E84" s="48"/>
      <c r="F84" s="49"/>
      <c r="G84" s="52">
        <v>205088</v>
      </c>
    </row>
    <row r="85" spans="1:7" ht="13.5" customHeight="1" x14ac:dyDescent="0.25">
      <c r="A85" s="43"/>
      <c r="B85" s="132"/>
      <c r="C85" s="172" t="s">
        <v>51</v>
      </c>
      <c r="D85" s="232"/>
      <c r="E85" s="48"/>
      <c r="F85" s="49"/>
      <c r="G85" s="52">
        <v>68363</v>
      </c>
    </row>
    <row r="86" spans="1:7" ht="13.5" customHeight="1" x14ac:dyDescent="0.25">
      <c r="A86" s="43"/>
      <c r="B86" s="132"/>
      <c r="C86" s="172" t="s">
        <v>52</v>
      </c>
      <c r="D86" s="232"/>
      <c r="E86" s="48"/>
      <c r="F86" s="49"/>
      <c r="G86" s="52">
        <v>440048</v>
      </c>
    </row>
    <row r="87" spans="1:7" ht="13.5" customHeight="1" x14ac:dyDescent="0.25">
      <c r="A87" s="43"/>
      <c r="B87" s="132"/>
      <c r="C87" s="172" t="s">
        <v>53</v>
      </c>
      <c r="D87" s="232"/>
      <c r="E87" s="48"/>
      <c r="F87" s="49"/>
      <c r="G87" s="52">
        <v>199742</v>
      </c>
    </row>
    <row r="88" spans="1:7" ht="13.5" customHeight="1" x14ac:dyDescent="0.25">
      <c r="A88" s="43"/>
      <c r="B88" s="132"/>
      <c r="C88" s="172" t="s">
        <v>54</v>
      </c>
      <c r="D88" s="232"/>
      <c r="E88" s="48"/>
      <c r="F88" s="49"/>
      <c r="G88" s="52">
        <v>63428</v>
      </c>
    </row>
    <row r="89" spans="1:7" ht="13.5" customHeight="1" x14ac:dyDescent="0.25">
      <c r="A89" s="43"/>
      <c r="B89" s="132"/>
      <c r="C89" s="172" t="s">
        <v>55</v>
      </c>
      <c r="D89" s="232"/>
      <c r="E89" s="48"/>
      <c r="F89" s="49"/>
      <c r="G89" s="52">
        <v>28875</v>
      </c>
    </row>
    <row r="90" spans="1:7" ht="13.5" customHeight="1" x14ac:dyDescent="0.25">
      <c r="A90" s="43"/>
      <c r="B90" s="132"/>
      <c r="C90" s="172" t="s">
        <v>56</v>
      </c>
      <c r="D90" s="232"/>
      <c r="E90" s="48"/>
      <c r="F90" s="49"/>
      <c r="G90" s="52">
        <v>134880</v>
      </c>
    </row>
    <row r="91" spans="1:7" ht="13.5" customHeight="1" x14ac:dyDescent="0.25">
      <c r="A91" s="43"/>
      <c r="B91" s="132"/>
      <c r="C91" s="172" t="s">
        <v>57</v>
      </c>
      <c r="D91" s="232"/>
      <c r="E91" s="48"/>
      <c r="F91" s="49"/>
      <c r="G91" s="52">
        <v>60120</v>
      </c>
    </row>
    <row r="92" spans="1:7" ht="13.5" customHeight="1" x14ac:dyDescent="0.25">
      <c r="A92" s="43"/>
      <c r="B92" s="132"/>
      <c r="C92" s="172" t="s">
        <v>58</v>
      </c>
      <c r="D92" s="232"/>
      <c r="E92" s="48"/>
      <c r="F92" s="49"/>
      <c r="G92" s="52">
        <v>35951</v>
      </c>
    </row>
    <row r="93" spans="1:7" ht="13.5" customHeight="1" x14ac:dyDescent="0.25">
      <c r="A93" s="43"/>
      <c r="B93" s="132"/>
      <c r="C93" s="172" t="s">
        <v>59</v>
      </c>
      <c r="D93" s="232"/>
      <c r="E93" s="48"/>
      <c r="F93" s="49"/>
      <c r="G93" s="52">
        <v>20549</v>
      </c>
    </row>
    <row r="94" spans="1:7" ht="13.5" customHeight="1" x14ac:dyDescent="0.25">
      <c r="A94" s="43"/>
      <c r="B94" s="132"/>
      <c r="C94" s="172" t="s">
        <v>60</v>
      </c>
      <c r="D94" s="232"/>
      <c r="E94" s="48"/>
      <c r="F94" s="49"/>
      <c r="G94" s="52">
        <v>529918</v>
      </c>
    </row>
    <row r="95" spans="1:7" ht="13.5" customHeight="1" x14ac:dyDescent="0.25">
      <c r="A95" s="43"/>
      <c r="B95" s="132"/>
      <c r="C95" s="172" t="s">
        <v>61</v>
      </c>
      <c r="D95" s="232"/>
      <c r="E95" s="48"/>
      <c r="F95" s="49"/>
      <c r="G95" s="52">
        <v>285792</v>
      </c>
    </row>
    <row r="96" spans="1:7" ht="13.5" customHeight="1" x14ac:dyDescent="0.25">
      <c r="A96" s="43"/>
      <c r="B96" s="132"/>
      <c r="C96" s="172" t="s">
        <v>62</v>
      </c>
      <c r="D96" s="232"/>
      <c r="E96" s="48"/>
      <c r="F96" s="49"/>
      <c r="G96" s="52">
        <v>163583</v>
      </c>
    </row>
    <row r="97" spans="1:7" ht="13.5" customHeight="1" x14ac:dyDescent="0.25">
      <c r="A97" s="43"/>
      <c r="B97" s="132"/>
      <c r="C97" s="172" t="s">
        <v>63</v>
      </c>
      <c r="D97" s="232"/>
      <c r="E97" s="48"/>
      <c r="F97" s="49"/>
      <c r="G97" s="52">
        <v>72417</v>
      </c>
    </row>
    <row r="98" spans="1:7" ht="13.5" customHeight="1" x14ac:dyDescent="0.25">
      <c r="A98" s="43"/>
      <c r="B98" s="132"/>
      <c r="C98" s="172" t="s">
        <v>64</v>
      </c>
      <c r="D98" s="232"/>
      <c r="E98" s="48"/>
      <c r="F98" s="49"/>
      <c r="G98" s="52">
        <v>133421</v>
      </c>
    </row>
    <row r="99" spans="1:7" ht="13.5" customHeight="1" x14ac:dyDescent="0.25">
      <c r="A99" s="43"/>
      <c r="B99" s="132"/>
      <c r="C99" s="172" t="s">
        <v>65</v>
      </c>
      <c r="D99" s="232"/>
      <c r="E99" s="48"/>
      <c r="F99" s="49"/>
      <c r="G99" s="52">
        <v>56829</v>
      </c>
    </row>
    <row r="100" spans="1:7" ht="13.5" customHeight="1" x14ac:dyDescent="0.25">
      <c r="A100" s="43"/>
      <c r="B100" s="132"/>
      <c r="C100" s="172" t="s">
        <v>66</v>
      </c>
      <c r="D100" s="232"/>
      <c r="E100" s="48"/>
      <c r="F100" s="49"/>
      <c r="G100" s="52">
        <v>450</v>
      </c>
    </row>
    <row r="101" spans="1:7" ht="13.5" customHeight="1" x14ac:dyDescent="0.25">
      <c r="A101" s="43"/>
      <c r="B101" s="132"/>
      <c r="C101" s="172" t="s">
        <v>67</v>
      </c>
      <c r="D101" s="232"/>
      <c r="E101" s="48"/>
      <c r="F101" s="49"/>
      <c r="G101" s="52">
        <v>150</v>
      </c>
    </row>
    <row r="102" spans="1:7" ht="13.5" customHeight="1" x14ac:dyDescent="0.25">
      <c r="A102" s="43"/>
      <c r="B102" s="132"/>
      <c r="C102" s="172" t="s">
        <v>68</v>
      </c>
      <c r="D102" s="232"/>
      <c r="E102" s="48"/>
      <c r="F102" s="49"/>
      <c r="G102" s="52">
        <v>64000</v>
      </c>
    </row>
    <row r="103" spans="1:7" ht="13.5" customHeight="1" x14ac:dyDescent="0.25">
      <c r="A103" s="43"/>
      <c r="B103" s="132"/>
      <c r="C103" s="172" t="s">
        <v>69</v>
      </c>
      <c r="D103" s="232"/>
      <c r="E103" s="48"/>
      <c r="F103" s="49"/>
      <c r="G103" s="52">
        <v>36000</v>
      </c>
    </row>
    <row r="104" spans="1:7" s="87" customFormat="1" ht="21" customHeight="1" thickBot="1" x14ac:dyDescent="0.3">
      <c r="A104" s="203" t="s">
        <v>102</v>
      </c>
      <c r="B104" s="204"/>
      <c r="C104" s="204"/>
      <c r="D104" s="205"/>
      <c r="E104" s="116">
        <v>0</v>
      </c>
      <c r="F104" s="117">
        <f>F105</f>
        <v>45080000</v>
      </c>
      <c r="G104" s="137">
        <f>G105</f>
        <v>45080000</v>
      </c>
    </row>
    <row r="105" spans="1:7" ht="19.5" customHeight="1" x14ac:dyDescent="0.25">
      <c r="A105" s="183" t="s">
        <v>20</v>
      </c>
      <c r="B105" s="184"/>
      <c r="C105" s="184"/>
      <c r="D105" s="184"/>
      <c r="E105" s="64"/>
      <c r="F105" s="65">
        <v>45080000</v>
      </c>
      <c r="G105" s="66">
        <f>G106+G109</f>
        <v>45080000</v>
      </c>
    </row>
    <row r="106" spans="1:7" ht="16.5" customHeight="1" x14ac:dyDescent="0.25">
      <c r="A106" s="187" t="s">
        <v>4</v>
      </c>
      <c r="B106" s="185" t="s">
        <v>72</v>
      </c>
      <c r="C106" s="186"/>
      <c r="D106" s="237"/>
      <c r="E106" s="58"/>
      <c r="F106" s="59">
        <v>45000000</v>
      </c>
      <c r="G106" s="60">
        <f>G108</f>
        <v>45000000</v>
      </c>
    </row>
    <row r="107" spans="1:7" ht="29.25" customHeight="1" x14ac:dyDescent="0.25">
      <c r="A107" s="188"/>
      <c r="B107" s="132" t="s">
        <v>4</v>
      </c>
      <c r="C107" s="172" t="s">
        <v>28</v>
      </c>
      <c r="D107" s="232"/>
      <c r="E107" s="48"/>
      <c r="F107" s="49">
        <v>45000000</v>
      </c>
      <c r="G107" s="61"/>
    </row>
    <row r="108" spans="1:7" ht="27.75" customHeight="1" x14ac:dyDescent="0.25">
      <c r="A108" s="188"/>
      <c r="B108" s="132"/>
      <c r="C108" s="172" t="s">
        <v>73</v>
      </c>
      <c r="D108" s="232"/>
      <c r="E108" s="48"/>
      <c r="F108" s="49"/>
      <c r="G108" s="62">
        <v>45000000</v>
      </c>
    </row>
    <row r="109" spans="1:7" ht="15" customHeight="1" x14ac:dyDescent="0.25">
      <c r="A109" s="188"/>
      <c r="B109" s="181" t="s">
        <v>21</v>
      </c>
      <c r="C109" s="182"/>
      <c r="D109" s="200"/>
      <c r="E109" s="58"/>
      <c r="F109" s="59">
        <v>80000</v>
      </c>
      <c r="G109" s="60">
        <f>G111</f>
        <v>80000</v>
      </c>
    </row>
    <row r="110" spans="1:7" ht="25.5" customHeight="1" x14ac:dyDescent="0.25">
      <c r="A110" s="188"/>
      <c r="B110" s="47" t="s">
        <v>4</v>
      </c>
      <c r="C110" s="172" t="s">
        <v>28</v>
      </c>
      <c r="D110" s="232"/>
      <c r="E110" s="48"/>
      <c r="F110" s="49">
        <v>80000</v>
      </c>
      <c r="G110" s="61"/>
    </row>
    <row r="111" spans="1:7" x14ac:dyDescent="0.25">
      <c r="A111" s="189"/>
      <c r="B111" s="67"/>
      <c r="C111" s="179" t="s">
        <v>35</v>
      </c>
      <c r="D111" s="233"/>
      <c r="E111" s="48"/>
      <c r="F111" s="49">
        <v>80000</v>
      </c>
      <c r="G111" s="62">
        <v>80000</v>
      </c>
    </row>
    <row r="112" spans="1:7" s="87" customFormat="1" ht="18.75" customHeight="1" thickBot="1" x14ac:dyDescent="0.3">
      <c r="A112" s="206" t="s">
        <v>107</v>
      </c>
      <c r="B112" s="207"/>
      <c r="C112" s="207"/>
      <c r="D112" s="208"/>
      <c r="E112" s="114">
        <v>0</v>
      </c>
      <c r="F112" s="115">
        <f>F113</f>
        <v>200000</v>
      </c>
      <c r="G112" s="136">
        <f>G113</f>
        <v>200000</v>
      </c>
    </row>
    <row r="113" spans="1:7" s="87" customFormat="1" ht="19.5" customHeight="1" x14ac:dyDescent="0.25">
      <c r="A113" s="183" t="s">
        <v>22</v>
      </c>
      <c r="B113" s="184"/>
      <c r="C113" s="184"/>
      <c r="D113" s="184"/>
      <c r="E113" s="64"/>
      <c r="F113" s="65">
        <f>F114</f>
        <v>200000</v>
      </c>
      <c r="G113" s="66">
        <f>G114</f>
        <v>200000</v>
      </c>
    </row>
    <row r="114" spans="1:7" s="87" customFormat="1" ht="16.5" customHeight="1" x14ac:dyDescent="0.25">
      <c r="A114" s="43"/>
      <c r="B114" s="181" t="s">
        <v>74</v>
      </c>
      <c r="C114" s="182"/>
      <c r="D114" s="200"/>
      <c r="E114" s="58"/>
      <c r="F114" s="59">
        <v>200000</v>
      </c>
      <c r="G114" s="60">
        <f>G116</f>
        <v>200000</v>
      </c>
    </row>
    <row r="115" spans="1:7" s="87" customFormat="1" ht="30.75" customHeight="1" x14ac:dyDescent="0.25">
      <c r="A115" s="43"/>
      <c r="B115" s="47" t="s">
        <v>4</v>
      </c>
      <c r="C115" s="172" t="s">
        <v>28</v>
      </c>
      <c r="D115" s="232"/>
      <c r="E115" s="48"/>
      <c r="F115" s="49">
        <v>200000</v>
      </c>
      <c r="G115" s="61"/>
    </row>
    <row r="116" spans="1:7" s="87" customFormat="1" ht="15.75" customHeight="1" x14ac:dyDescent="0.25">
      <c r="A116" s="43"/>
      <c r="B116" s="72"/>
      <c r="C116" s="172" t="s">
        <v>35</v>
      </c>
      <c r="D116" s="232"/>
      <c r="E116" s="48"/>
      <c r="F116" s="49"/>
      <c r="G116" s="62">
        <v>200000</v>
      </c>
    </row>
    <row r="117" spans="1:7" s="87" customFormat="1" ht="22.5" customHeight="1" thickBot="1" x14ac:dyDescent="0.3">
      <c r="A117" s="203" t="s">
        <v>103</v>
      </c>
      <c r="B117" s="204"/>
      <c r="C117" s="204"/>
      <c r="D117" s="205"/>
      <c r="E117" s="116">
        <v>0</v>
      </c>
      <c r="F117" s="117">
        <f>F118+F122</f>
        <v>24000</v>
      </c>
      <c r="G117" s="137">
        <f>G118+G122</f>
        <v>24000</v>
      </c>
    </row>
    <row r="118" spans="1:7" s="87" customFormat="1" ht="18.75" customHeight="1" x14ac:dyDescent="0.25">
      <c r="A118" s="183" t="s">
        <v>22</v>
      </c>
      <c r="B118" s="184"/>
      <c r="C118" s="184"/>
      <c r="D118" s="184"/>
      <c r="E118" s="64"/>
      <c r="F118" s="65">
        <f>F119</f>
        <v>20000</v>
      </c>
      <c r="G118" s="66">
        <f>G119</f>
        <v>20000</v>
      </c>
    </row>
    <row r="119" spans="1:7" s="87" customFormat="1" ht="15" customHeight="1" x14ac:dyDescent="0.25">
      <c r="A119" s="68" t="s">
        <v>4</v>
      </c>
      <c r="B119" s="185" t="s">
        <v>23</v>
      </c>
      <c r="C119" s="186"/>
      <c r="D119" s="237"/>
      <c r="E119" s="69"/>
      <c r="F119" s="70">
        <v>20000</v>
      </c>
      <c r="G119" s="71">
        <f>G121</f>
        <v>20000</v>
      </c>
    </row>
    <row r="120" spans="1:7" s="87" customFormat="1" ht="27" customHeight="1" x14ac:dyDescent="0.25">
      <c r="A120" s="43"/>
      <c r="B120" s="47" t="s">
        <v>4</v>
      </c>
      <c r="C120" s="172" t="s">
        <v>28</v>
      </c>
      <c r="D120" s="232"/>
      <c r="E120" s="48"/>
      <c r="F120" s="49">
        <v>20000</v>
      </c>
      <c r="G120" s="61"/>
    </row>
    <row r="121" spans="1:7" s="87" customFormat="1" ht="13.5" customHeight="1" x14ac:dyDescent="0.25">
      <c r="A121" s="53"/>
      <c r="B121" s="67"/>
      <c r="C121" s="172" t="s">
        <v>35</v>
      </c>
      <c r="D121" s="232"/>
      <c r="E121" s="48"/>
      <c r="F121" s="49"/>
      <c r="G121" s="62">
        <v>20000</v>
      </c>
    </row>
    <row r="122" spans="1:7" s="87" customFormat="1" ht="18.75" customHeight="1" x14ac:dyDescent="0.25">
      <c r="A122" s="183" t="s">
        <v>24</v>
      </c>
      <c r="B122" s="184"/>
      <c r="C122" s="184"/>
      <c r="D122" s="184"/>
      <c r="E122" s="64"/>
      <c r="F122" s="65">
        <v>4000</v>
      </c>
      <c r="G122" s="66">
        <f>G123</f>
        <v>4000</v>
      </c>
    </row>
    <row r="123" spans="1:7" s="87" customFormat="1" ht="17.25" customHeight="1" x14ac:dyDescent="0.25">
      <c r="A123" s="214" t="s">
        <v>4</v>
      </c>
      <c r="B123" s="217" t="s">
        <v>25</v>
      </c>
      <c r="C123" s="218"/>
      <c r="D123" s="219"/>
      <c r="E123" s="100"/>
      <c r="F123" s="101">
        <v>4000</v>
      </c>
      <c r="G123" s="102">
        <f>G125</f>
        <v>4000</v>
      </c>
    </row>
    <row r="124" spans="1:7" s="87" customFormat="1" ht="25.5" customHeight="1" x14ac:dyDescent="0.25">
      <c r="A124" s="215"/>
      <c r="B124" s="246" t="s">
        <v>4</v>
      </c>
      <c r="C124" s="223" t="s">
        <v>28</v>
      </c>
      <c r="D124" s="224"/>
      <c r="E124" s="103"/>
      <c r="F124" s="104">
        <v>4000</v>
      </c>
      <c r="G124" s="105"/>
    </row>
    <row r="125" spans="1:7" s="87" customFormat="1" ht="15" customHeight="1" x14ac:dyDescent="0.25">
      <c r="A125" s="216"/>
      <c r="B125" s="247"/>
      <c r="C125" s="248" t="s">
        <v>31</v>
      </c>
      <c r="D125" s="249"/>
      <c r="E125" s="106"/>
      <c r="F125" s="107">
        <v>4000</v>
      </c>
      <c r="G125" s="108">
        <v>4000</v>
      </c>
    </row>
    <row r="126" spans="1:7" s="87" customFormat="1" ht="21.75" customHeight="1" thickBot="1" x14ac:dyDescent="0.3">
      <c r="A126" s="197" t="s">
        <v>108</v>
      </c>
      <c r="B126" s="198"/>
      <c r="C126" s="198"/>
      <c r="D126" s="199"/>
      <c r="E126" s="118">
        <v>0</v>
      </c>
      <c r="F126" s="119">
        <f>F127</f>
        <v>528000</v>
      </c>
      <c r="G126" s="138">
        <f>G127</f>
        <v>528000</v>
      </c>
    </row>
    <row r="127" spans="1:7" s="87" customFormat="1" ht="19.5" customHeight="1" x14ac:dyDescent="0.25">
      <c r="A127" s="212" t="s">
        <v>76</v>
      </c>
      <c r="B127" s="213"/>
      <c r="C127" s="213"/>
      <c r="D127" s="213"/>
      <c r="E127" s="109"/>
      <c r="F127" s="110">
        <f>F128</f>
        <v>528000</v>
      </c>
      <c r="G127" s="111">
        <f>G128</f>
        <v>528000</v>
      </c>
    </row>
    <row r="128" spans="1:7" s="87" customFormat="1" ht="17.25" customHeight="1" x14ac:dyDescent="0.25">
      <c r="A128" s="214" t="s">
        <v>4</v>
      </c>
      <c r="B128" s="217" t="s">
        <v>77</v>
      </c>
      <c r="C128" s="218"/>
      <c r="D128" s="219"/>
      <c r="E128" s="100"/>
      <c r="F128" s="101">
        <f>F129</f>
        <v>528000</v>
      </c>
      <c r="G128" s="102">
        <f>SUM(G130:G134)</f>
        <v>528000</v>
      </c>
    </row>
    <row r="129" spans="1:7" s="87" customFormat="1" ht="28.5" customHeight="1" x14ac:dyDescent="0.25">
      <c r="A129" s="215"/>
      <c r="B129" s="220" t="s">
        <v>4</v>
      </c>
      <c r="C129" s="223" t="s">
        <v>28</v>
      </c>
      <c r="D129" s="224"/>
      <c r="E129" s="103"/>
      <c r="F129" s="104">
        <v>528000</v>
      </c>
      <c r="G129" s="105"/>
    </row>
    <row r="130" spans="1:7" s="87" customFormat="1" ht="12.75" customHeight="1" x14ac:dyDescent="0.25">
      <c r="A130" s="215"/>
      <c r="B130" s="221"/>
      <c r="C130" s="225" t="s">
        <v>78</v>
      </c>
      <c r="D130" s="226"/>
      <c r="E130" s="103"/>
      <c r="F130" s="104"/>
      <c r="G130" s="139">
        <v>404371</v>
      </c>
    </row>
    <row r="131" spans="1:7" s="87" customFormat="1" ht="12.75" customHeight="1" x14ac:dyDescent="0.25">
      <c r="A131" s="215"/>
      <c r="B131" s="221"/>
      <c r="C131" s="225" t="s">
        <v>79</v>
      </c>
      <c r="D131" s="226"/>
      <c r="E131" s="103"/>
      <c r="F131" s="104"/>
      <c r="G131" s="140">
        <v>37141</v>
      </c>
    </row>
    <row r="132" spans="1:7" s="87" customFormat="1" ht="12.75" customHeight="1" x14ac:dyDescent="0.25">
      <c r="A132" s="215"/>
      <c r="B132" s="221"/>
      <c r="C132" s="225" t="s">
        <v>80</v>
      </c>
      <c r="D132" s="226"/>
      <c r="E132" s="103"/>
      <c r="F132" s="104"/>
      <c r="G132" s="140">
        <v>59155</v>
      </c>
    </row>
    <row r="133" spans="1:7" s="87" customFormat="1" ht="12.75" customHeight="1" x14ac:dyDescent="0.25">
      <c r="A133" s="215"/>
      <c r="B133" s="221"/>
      <c r="C133" s="225" t="s">
        <v>81</v>
      </c>
      <c r="D133" s="226"/>
      <c r="E133" s="103"/>
      <c r="F133" s="104"/>
      <c r="G133" s="140">
        <v>9625</v>
      </c>
    </row>
    <row r="134" spans="1:7" s="87" customFormat="1" ht="12.75" customHeight="1" x14ac:dyDescent="0.25">
      <c r="A134" s="216"/>
      <c r="B134" s="222"/>
      <c r="C134" s="227" t="s">
        <v>83</v>
      </c>
      <c r="D134" s="228"/>
      <c r="E134" s="103"/>
      <c r="F134" s="104"/>
      <c r="G134" s="140">
        <v>17708</v>
      </c>
    </row>
    <row r="135" spans="1:7" s="87" customFormat="1" ht="21.75" customHeight="1" thickBot="1" x14ac:dyDescent="0.3">
      <c r="A135" s="197" t="s">
        <v>109</v>
      </c>
      <c r="B135" s="198"/>
      <c r="C135" s="198"/>
      <c r="D135" s="199"/>
      <c r="E135" s="118">
        <v>0</v>
      </c>
      <c r="F135" s="119">
        <f>F136</f>
        <v>49000</v>
      </c>
      <c r="G135" s="138">
        <f>G136</f>
        <v>49000</v>
      </c>
    </row>
    <row r="136" spans="1:7" ht="19.5" customHeight="1" x14ac:dyDescent="0.25">
      <c r="A136" s="183" t="s">
        <v>76</v>
      </c>
      <c r="B136" s="184"/>
      <c r="C136" s="184"/>
      <c r="D136" s="184"/>
      <c r="E136" s="64"/>
      <c r="F136" s="65">
        <f>F137</f>
        <v>49000</v>
      </c>
      <c r="G136" s="66">
        <f>G137</f>
        <v>49000</v>
      </c>
    </row>
    <row r="137" spans="1:7" ht="15.75" customHeight="1" x14ac:dyDescent="0.25">
      <c r="A137" s="187" t="s">
        <v>4</v>
      </c>
      <c r="B137" s="185" t="s">
        <v>77</v>
      </c>
      <c r="C137" s="186"/>
      <c r="D137" s="237"/>
      <c r="E137" s="69"/>
      <c r="F137" s="70">
        <f>F138</f>
        <v>49000</v>
      </c>
      <c r="G137" s="71">
        <f>SUM(G139:G144)</f>
        <v>49000</v>
      </c>
    </row>
    <row r="138" spans="1:7" ht="25.5" customHeight="1" x14ac:dyDescent="0.25">
      <c r="A138" s="188"/>
      <c r="B138" s="175" t="s">
        <v>4</v>
      </c>
      <c r="C138" s="172" t="s">
        <v>28</v>
      </c>
      <c r="D138" s="232"/>
      <c r="E138" s="48"/>
      <c r="F138" s="49">
        <v>49000</v>
      </c>
      <c r="G138" s="61"/>
    </row>
    <row r="139" spans="1:7" ht="13.5" customHeight="1" x14ac:dyDescent="0.25">
      <c r="A139" s="188"/>
      <c r="B139" s="176"/>
      <c r="C139" s="229" t="s">
        <v>80</v>
      </c>
      <c r="D139" s="230"/>
      <c r="E139" s="48"/>
      <c r="F139" s="49"/>
      <c r="G139" s="141">
        <v>2000</v>
      </c>
    </row>
    <row r="140" spans="1:7" ht="13.5" customHeight="1" x14ac:dyDescent="0.25">
      <c r="A140" s="188"/>
      <c r="B140" s="176"/>
      <c r="C140" s="229" t="s">
        <v>81</v>
      </c>
      <c r="D140" s="230"/>
      <c r="E140" s="48"/>
      <c r="F140" s="49"/>
      <c r="G140" s="142">
        <v>400</v>
      </c>
    </row>
    <row r="141" spans="1:7" ht="13.5" customHeight="1" x14ac:dyDescent="0.25">
      <c r="A141" s="188"/>
      <c r="B141" s="176"/>
      <c r="C141" s="229" t="s">
        <v>31</v>
      </c>
      <c r="D141" s="230"/>
      <c r="E141" s="48"/>
      <c r="F141" s="49"/>
      <c r="G141" s="142">
        <v>29000</v>
      </c>
    </row>
    <row r="142" spans="1:7" ht="13.5" customHeight="1" x14ac:dyDescent="0.25">
      <c r="A142" s="188"/>
      <c r="B142" s="176"/>
      <c r="C142" s="229" t="s">
        <v>32</v>
      </c>
      <c r="D142" s="230"/>
      <c r="E142" s="48"/>
      <c r="F142" s="49"/>
      <c r="G142" s="142">
        <v>500</v>
      </c>
    </row>
    <row r="143" spans="1:7" ht="13.5" customHeight="1" x14ac:dyDescent="0.25">
      <c r="A143" s="188"/>
      <c r="B143" s="176"/>
      <c r="C143" s="229" t="s">
        <v>35</v>
      </c>
      <c r="D143" s="230"/>
      <c r="E143" s="48"/>
      <c r="F143" s="49"/>
      <c r="G143" s="142">
        <v>5000</v>
      </c>
    </row>
    <row r="144" spans="1:7" ht="13.5" customHeight="1" x14ac:dyDescent="0.25">
      <c r="A144" s="188"/>
      <c r="B144" s="176"/>
      <c r="C144" s="229" t="s">
        <v>82</v>
      </c>
      <c r="D144" s="230"/>
      <c r="E144" s="48"/>
      <c r="F144" s="49"/>
      <c r="G144" s="142">
        <v>12100</v>
      </c>
    </row>
    <row r="145" spans="1:7" s="87" customFormat="1" ht="21.75" customHeight="1" thickBot="1" x14ac:dyDescent="0.3">
      <c r="A145" s="203" t="s">
        <v>110</v>
      </c>
      <c r="B145" s="204"/>
      <c r="C145" s="204"/>
      <c r="D145" s="205"/>
      <c r="E145" s="116">
        <v>0</v>
      </c>
      <c r="F145" s="117">
        <f>F146</f>
        <v>45000</v>
      </c>
      <c r="G145" s="137">
        <f>G146</f>
        <v>45000</v>
      </c>
    </row>
    <row r="146" spans="1:7" ht="19.5" customHeight="1" x14ac:dyDescent="0.25">
      <c r="A146" s="183" t="s">
        <v>84</v>
      </c>
      <c r="B146" s="184"/>
      <c r="C146" s="184"/>
      <c r="D146" s="184"/>
      <c r="E146" s="64"/>
      <c r="F146" s="65">
        <v>45000</v>
      </c>
      <c r="G146" s="66">
        <f>G147</f>
        <v>45000</v>
      </c>
    </row>
    <row r="147" spans="1:7" ht="15.75" customHeight="1" x14ac:dyDescent="0.25">
      <c r="A147" s="187" t="s">
        <v>4</v>
      </c>
      <c r="B147" s="185" t="s">
        <v>85</v>
      </c>
      <c r="C147" s="186"/>
      <c r="D147" s="237"/>
      <c r="E147" s="69"/>
      <c r="F147" s="70">
        <v>45000</v>
      </c>
      <c r="G147" s="71">
        <f>G149+G150</f>
        <v>45000</v>
      </c>
    </row>
    <row r="148" spans="1:7" ht="26.25" customHeight="1" x14ac:dyDescent="0.25">
      <c r="A148" s="188"/>
      <c r="B148" s="175" t="s">
        <v>4</v>
      </c>
      <c r="C148" s="172" t="s">
        <v>28</v>
      </c>
      <c r="D148" s="232"/>
      <c r="E148" s="48"/>
      <c r="F148" s="49">
        <v>45000</v>
      </c>
      <c r="G148" s="61"/>
    </row>
    <row r="149" spans="1:7" ht="13.5" customHeight="1" x14ac:dyDescent="0.25">
      <c r="A149" s="188"/>
      <c r="B149" s="176"/>
      <c r="C149" s="172" t="s">
        <v>31</v>
      </c>
      <c r="D149" s="232"/>
      <c r="E149" s="48"/>
      <c r="F149" s="49"/>
      <c r="G149" s="62">
        <v>30720</v>
      </c>
    </row>
    <row r="150" spans="1:7" ht="13.5" customHeight="1" x14ac:dyDescent="0.25">
      <c r="A150" s="189"/>
      <c r="B150" s="190"/>
      <c r="C150" s="179" t="s">
        <v>35</v>
      </c>
      <c r="D150" s="233"/>
      <c r="E150" s="55"/>
      <c r="F150" s="56"/>
      <c r="G150" s="57">
        <v>14280</v>
      </c>
    </row>
    <row r="151" spans="1:7" s="87" customFormat="1" ht="20.25" customHeight="1" thickBot="1" x14ac:dyDescent="0.3">
      <c r="A151" s="206" t="s">
        <v>111</v>
      </c>
      <c r="B151" s="207"/>
      <c r="C151" s="207"/>
      <c r="D151" s="208"/>
      <c r="E151" s="114">
        <v>0</v>
      </c>
      <c r="F151" s="115">
        <f>F152</f>
        <v>2604000</v>
      </c>
      <c r="G151" s="136">
        <f>G152</f>
        <v>1352100</v>
      </c>
    </row>
    <row r="152" spans="1:7" ht="19.5" customHeight="1" x14ac:dyDescent="0.25">
      <c r="A152" s="183" t="s">
        <v>86</v>
      </c>
      <c r="B152" s="184"/>
      <c r="C152" s="184"/>
      <c r="D152" s="184"/>
      <c r="E152" s="64"/>
      <c r="F152" s="65">
        <v>2604000</v>
      </c>
      <c r="G152" s="66">
        <f>G153+G166</f>
        <v>1352100</v>
      </c>
    </row>
    <row r="153" spans="1:7" ht="27.75" customHeight="1" x14ac:dyDescent="0.25">
      <c r="A153" s="187" t="s">
        <v>4</v>
      </c>
      <c r="B153" s="185" t="s">
        <v>87</v>
      </c>
      <c r="C153" s="186"/>
      <c r="D153" s="237"/>
      <c r="E153" s="69"/>
      <c r="F153" s="70">
        <v>1146000</v>
      </c>
      <c r="G153" s="71">
        <f>SUM(G155:G165)</f>
        <v>1146000</v>
      </c>
    </row>
    <row r="154" spans="1:7" ht="29.25" customHeight="1" x14ac:dyDescent="0.25">
      <c r="A154" s="188"/>
      <c r="B154" s="47" t="s">
        <v>4</v>
      </c>
      <c r="C154" s="172" t="s">
        <v>28</v>
      </c>
      <c r="D154" s="232"/>
      <c r="E154" s="48"/>
      <c r="F154" s="49">
        <v>1146000</v>
      </c>
      <c r="G154" s="61"/>
    </row>
    <row r="155" spans="1:7" ht="13.5" customHeight="1" x14ac:dyDescent="0.25">
      <c r="A155" s="188"/>
      <c r="B155" s="51"/>
      <c r="C155" s="191" t="s">
        <v>78</v>
      </c>
      <c r="D155" s="192"/>
      <c r="E155" s="48"/>
      <c r="F155" s="49"/>
      <c r="G155" s="135">
        <v>669952</v>
      </c>
    </row>
    <row r="156" spans="1:7" ht="13.5" customHeight="1" x14ac:dyDescent="0.25">
      <c r="A156" s="188"/>
      <c r="B156" s="51"/>
      <c r="C156" s="191" t="s">
        <v>79</v>
      </c>
      <c r="D156" s="192"/>
      <c r="E156" s="48"/>
      <c r="F156" s="49"/>
      <c r="G156" s="125">
        <v>60400</v>
      </c>
    </row>
    <row r="157" spans="1:7" ht="13.5" customHeight="1" x14ac:dyDescent="0.25">
      <c r="A157" s="188"/>
      <c r="B157" s="51"/>
      <c r="C157" s="191" t="s">
        <v>80</v>
      </c>
      <c r="D157" s="192"/>
      <c r="E157" s="48"/>
      <c r="F157" s="49"/>
      <c r="G157" s="125">
        <v>131289</v>
      </c>
    </row>
    <row r="158" spans="1:7" ht="13.5" customHeight="1" x14ac:dyDescent="0.25">
      <c r="A158" s="188"/>
      <c r="B158" s="51"/>
      <c r="C158" s="191" t="s">
        <v>81</v>
      </c>
      <c r="D158" s="192"/>
      <c r="E158" s="48"/>
      <c r="F158" s="49"/>
      <c r="G158" s="125">
        <v>18712</v>
      </c>
    </row>
    <row r="159" spans="1:7" ht="13.5" customHeight="1" x14ac:dyDescent="0.25">
      <c r="A159" s="188"/>
      <c r="B159" s="51"/>
      <c r="C159" s="191" t="s">
        <v>32</v>
      </c>
      <c r="D159" s="192"/>
      <c r="E159" s="48"/>
      <c r="F159" s="49"/>
      <c r="G159" s="125">
        <v>16960</v>
      </c>
    </row>
    <row r="160" spans="1:7" ht="13.5" customHeight="1" x14ac:dyDescent="0.25">
      <c r="A160" s="188"/>
      <c r="B160" s="51"/>
      <c r="C160" s="191" t="s">
        <v>35</v>
      </c>
      <c r="D160" s="192"/>
      <c r="E160" s="48"/>
      <c r="F160" s="49"/>
      <c r="G160" s="125">
        <v>73896</v>
      </c>
    </row>
    <row r="161" spans="1:9" ht="13.5" customHeight="1" x14ac:dyDescent="0.25">
      <c r="A161" s="188"/>
      <c r="B161" s="51"/>
      <c r="C161" s="191" t="s">
        <v>88</v>
      </c>
      <c r="D161" s="192"/>
      <c r="E161" s="48"/>
      <c r="F161" s="49"/>
      <c r="G161" s="125">
        <v>600</v>
      </c>
    </row>
    <row r="162" spans="1:9" ht="13.5" customHeight="1" x14ac:dyDescent="0.25">
      <c r="A162" s="188"/>
      <c r="B162" s="51"/>
      <c r="C162" s="191" t="s">
        <v>89</v>
      </c>
      <c r="D162" s="192"/>
      <c r="E162" s="48"/>
      <c r="F162" s="49"/>
      <c r="G162" s="125">
        <v>129000</v>
      </c>
    </row>
    <row r="163" spans="1:9" ht="13.5" customHeight="1" x14ac:dyDescent="0.25">
      <c r="A163" s="188"/>
      <c r="B163" s="51"/>
      <c r="C163" s="191" t="s">
        <v>83</v>
      </c>
      <c r="D163" s="192"/>
      <c r="E163" s="48"/>
      <c r="F163" s="49"/>
      <c r="G163" s="125">
        <v>19691</v>
      </c>
    </row>
    <row r="164" spans="1:9" ht="13.5" customHeight="1" x14ac:dyDescent="0.25">
      <c r="A164" s="188"/>
      <c r="B164" s="51"/>
      <c r="C164" s="191" t="s">
        <v>41</v>
      </c>
      <c r="D164" s="192"/>
      <c r="E164" s="48"/>
      <c r="F164" s="49"/>
      <c r="G164" s="125">
        <v>3000</v>
      </c>
    </row>
    <row r="165" spans="1:9" s="87" customFormat="1" ht="13.5" customHeight="1" x14ac:dyDescent="0.25">
      <c r="A165" s="188"/>
      <c r="B165" s="72"/>
      <c r="C165" s="191" t="s">
        <v>95</v>
      </c>
      <c r="D165" s="192"/>
      <c r="E165" s="133"/>
      <c r="F165" s="134"/>
      <c r="G165" s="125">
        <v>22500</v>
      </c>
    </row>
    <row r="166" spans="1:9" ht="18.75" customHeight="1" x14ac:dyDescent="0.25">
      <c r="A166" s="188"/>
      <c r="B166" s="181" t="s">
        <v>90</v>
      </c>
      <c r="C166" s="182"/>
      <c r="D166" s="200"/>
      <c r="E166" s="69"/>
      <c r="F166" s="70">
        <v>1458000</v>
      </c>
      <c r="G166" s="71">
        <f>SUM(G168:G168)</f>
        <v>206100</v>
      </c>
      <c r="H166" s="112"/>
      <c r="I166" s="112"/>
    </row>
    <row r="167" spans="1:9" ht="28.5" customHeight="1" x14ac:dyDescent="0.25">
      <c r="A167" s="188"/>
      <c r="B167" s="175" t="s">
        <v>4</v>
      </c>
      <c r="C167" s="172" t="s">
        <v>28</v>
      </c>
      <c r="D167" s="232"/>
      <c r="E167" s="48"/>
      <c r="F167" s="49">
        <v>1458000</v>
      </c>
      <c r="G167" s="61"/>
    </row>
    <row r="168" spans="1:9" ht="40.5" customHeight="1" x14ac:dyDescent="0.25">
      <c r="A168" s="189"/>
      <c r="B168" s="190"/>
      <c r="C168" s="179" t="s">
        <v>91</v>
      </c>
      <c r="D168" s="233"/>
      <c r="E168" s="55"/>
      <c r="F168" s="56"/>
      <c r="G168" s="73">
        <v>206100</v>
      </c>
    </row>
    <row r="169" spans="1:9" s="87" customFormat="1" ht="21" customHeight="1" thickBot="1" x14ac:dyDescent="0.3">
      <c r="A169" s="209" t="s">
        <v>112</v>
      </c>
      <c r="B169" s="210"/>
      <c r="C169" s="210"/>
      <c r="D169" s="211"/>
      <c r="E169" s="120">
        <v>0</v>
      </c>
      <c r="F169" s="121"/>
      <c r="G169" s="123">
        <f>G170</f>
        <v>573000</v>
      </c>
    </row>
    <row r="170" spans="1:9" ht="19.5" customHeight="1" x14ac:dyDescent="0.25">
      <c r="A170" s="183" t="s">
        <v>86</v>
      </c>
      <c r="B170" s="184"/>
      <c r="C170" s="184"/>
      <c r="D170" s="184"/>
      <c r="E170" s="64"/>
      <c r="F170" s="65"/>
      <c r="G170" s="66">
        <f>G171</f>
        <v>573000</v>
      </c>
    </row>
    <row r="171" spans="1:9" ht="15.75" customHeight="1" x14ac:dyDescent="0.25">
      <c r="A171" s="124"/>
      <c r="B171" s="181" t="s">
        <v>90</v>
      </c>
      <c r="C171" s="182"/>
      <c r="D171" s="200"/>
      <c r="E171" s="69"/>
      <c r="F171" s="70"/>
      <c r="G171" s="71">
        <f>SUM(G172:G184)</f>
        <v>573000</v>
      </c>
    </row>
    <row r="172" spans="1:9" ht="14.25" customHeight="1" x14ac:dyDescent="0.25">
      <c r="A172" s="124"/>
      <c r="B172" s="132"/>
      <c r="C172" s="191" t="s">
        <v>78</v>
      </c>
      <c r="D172" s="161"/>
      <c r="E172" s="48"/>
      <c r="F172" s="49"/>
      <c r="G172" s="125">
        <v>318000</v>
      </c>
    </row>
    <row r="173" spans="1:9" s="1" customFormat="1" ht="14.25" customHeight="1" x14ac:dyDescent="0.25">
      <c r="A173" s="126"/>
      <c r="B173" s="132"/>
      <c r="C173" s="191" t="s">
        <v>79</v>
      </c>
      <c r="D173" s="161"/>
      <c r="E173" s="48"/>
      <c r="F173" s="49"/>
      <c r="G173" s="125">
        <v>26000</v>
      </c>
    </row>
    <row r="174" spans="1:9" ht="14.25" customHeight="1" x14ac:dyDescent="0.25">
      <c r="A174" s="124"/>
      <c r="B174" s="132"/>
      <c r="C174" s="191" t="s">
        <v>80</v>
      </c>
      <c r="D174" s="161"/>
      <c r="E174" s="48"/>
      <c r="F174" s="49"/>
      <c r="G174" s="125">
        <v>57845</v>
      </c>
    </row>
    <row r="175" spans="1:9" ht="14.25" customHeight="1" x14ac:dyDescent="0.25">
      <c r="A175" s="124"/>
      <c r="B175" s="132"/>
      <c r="C175" s="191" t="s">
        <v>81</v>
      </c>
      <c r="D175" s="161"/>
      <c r="E175" s="48"/>
      <c r="F175" s="49"/>
      <c r="G175" s="125">
        <v>8420</v>
      </c>
    </row>
    <row r="176" spans="1:9" ht="14.25" customHeight="1" x14ac:dyDescent="0.25">
      <c r="A176" s="124"/>
      <c r="B176" s="132"/>
      <c r="C176" s="191" t="s">
        <v>32</v>
      </c>
      <c r="D176" s="161"/>
      <c r="E176" s="48"/>
      <c r="F176" s="49"/>
      <c r="G176" s="125">
        <v>3650</v>
      </c>
    </row>
    <row r="177" spans="1:7" ht="14.25" customHeight="1" x14ac:dyDescent="0.25">
      <c r="A177" s="124"/>
      <c r="B177" s="132"/>
      <c r="C177" s="191" t="s">
        <v>93</v>
      </c>
      <c r="D177" s="161"/>
      <c r="E177" s="48"/>
      <c r="F177" s="49"/>
      <c r="G177" s="125">
        <v>650</v>
      </c>
    </row>
    <row r="178" spans="1:7" ht="14.25" customHeight="1" x14ac:dyDescent="0.25">
      <c r="A178" s="124"/>
      <c r="B178" s="132"/>
      <c r="C178" s="191" t="s">
        <v>94</v>
      </c>
      <c r="D178" s="161"/>
      <c r="E178" s="48"/>
      <c r="F178" s="49"/>
      <c r="G178" s="125">
        <v>250</v>
      </c>
    </row>
    <row r="179" spans="1:7" ht="14.25" customHeight="1" x14ac:dyDescent="0.25">
      <c r="A179" s="124"/>
      <c r="B179" s="132"/>
      <c r="C179" s="191" t="s">
        <v>35</v>
      </c>
      <c r="D179" s="161"/>
      <c r="E179" s="48"/>
      <c r="F179" s="49"/>
      <c r="G179" s="125">
        <v>17600</v>
      </c>
    </row>
    <row r="180" spans="1:7" x14ac:dyDescent="0.25">
      <c r="A180" s="124"/>
      <c r="B180" s="132"/>
      <c r="C180" s="201" t="s">
        <v>115</v>
      </c>
      <c r="D180" s="202"/>
      <c r="E180" s="48"/>
      <c r="F180" s="49"/>
      <c r="G180" s="125">
        <v>4500</v>
      </c>
    </row>
    <row r="181" spans="1:7" ht="14.25" customHeight="1" x14ac:dyDescent="0.25">
      <c r="A181" s="124"/>
      <c r="B181" s="132"/>
      <c r="C181" s="191" t="s">
        <v>89</v>
      </c>
      <c r="D181" s="161"/>
      <c r="E181" s="48"/>
      <c r="F181" s="49"/>
      <c r="G181" s="125">
        <v>120000</v>
      </c>
    </row>
    <row r="182" spans="1:7" ht="14.25" customHeight="1" x14ac:dyDescent="0.25">
      <c r="A182" s="124"/>
      <c r="B182" s="132"/>
      <c r="C182" s="191" t="s">
        <v>82</v>
      </c>
      <c r="D182" s="161"/>
      <c r="E182" s="48"/>
      <c r="F182" s="49"/>
      <c r="G182" s="125">
        <v>4000</v>
      </c>
    </row>
    <row r="183" spans="1:7" ht="14.25" customHeight="1" x14ac:dyDescent="0.25">
      <c r="A183" s="124"/>
      <c r="B183" s="130"/>
      <c r="C183" s="191" t="s">
        <v>83</v>
      </c>
      <c r="D183" s="161"/>
      <c r="E183" s="48"/>
      <c r="F183" s="49"/>
      <c r="G183" s="125">
        <v>7385</v>
      </c>
    </row>
    <row r="184" spans="1:7" ht="14.25" customHeight="1" x14ac:dyDescent="0.25">
      <c r="A184" s="127"/>
      <c r="B184" s="131"/>
      <c r="C184" s="191" t="s">
        <v>95</v>
      </c>
      <c r="D184" s="161"/>
      <c r="E184" s="48"/>
      <c r="F184" s="49"/>
      <c r="G184" s="125">
        <v>4700</v>
      </c>
    </row>
    <row r="185" spans="1:7" s="87" customFormat="1" ht="21.75" customHeight="1" thickBot="1" x14ac:dyDescent="0.3">
      <c r="A185" s="197" t="s">
        <v>113</v>
      </c>
      <c r="B185" s="198"/>
      <c r="C185" s="198"/>
      <c r="D185" s="199"/>
      <c r="E185" s="120">
        <v>0</v>
      </c>
      <c r="F185" s="121"/>
      <c r="G185" s="123">
        <f>G186</f>
        <v>678900</v>
      </c>
    </row>
    <row r="186" spans="1:7" ht="18" customHeight="1" x14ac:dyDescent="0.25">
      <c r="A186" s="183" t="s">
        <v>86</v>
      </c>
      <c r="B186" s="184"/>
      <c r="C186" s="184"/>
      <c r="D186" s="184"/>
      <c r="E186" s="64"/>
      <c r="F186" s="65"/>
      <c r="G186" s="66">
        <f>G187</f>
        <v>678900</v>
      </c>
    </row>
    <row r="187" spans="1:7" ht="17.25" customHeight="1" x14ac:dyDescent="0.25">
      <c r="A187" s="124"/>
      <c r="B187" s="181" t="s">
        <v>90</v>
      </c>
      <c r="C187" s="182"/>
      <c r="D187" s="200"/>
      <c r="E187" s="69"/>
      <c r="F187" s="70"/>
      <c r="G187" s="71">
        <f>SUM(G188:G205)</f>
        <v>678900</v>
      </c>
    </row>
    <row r="188" spans="1:7" ht="14.25" customHeight="1" x14ac:dyDescent="0.25">
      <c r="A188" s="124"/>
      <c r="B188" s="132"/>
      <c r="C188" s="191" t="s">
        <v>92</v>
      </c>
      <c r="D188" s="161"/>
      <c r="E188" s="48"/>
      <c r="F188" s="49"/>
      <c r="G188" s="125">
        <v>200</v>
      </c>
    </row>
    <row r="189" spans="1:7" ht="14.25" customHeight="1" x14ac:dyDescent="0.25">
      <c r="A189" s="124"/>
      <c r="B189" s="132"/>
      <c r="C189" s="191" t="s">
        <v>78</v>
      </c>
      <c r="D189" s="161"/>
      <c r="E189" s="48"/>
      <c r="F189" s="49"/>
      <c r="G189" s="125">
        <v>447000</v>
      </c>
    </row>
    <row r="190" spans="1:7" ht="14.25" customHeight="1" x14ac:dyDescent="0.25">
      <c r="A190" s="124"/>
      <c r="B190" s="132"/>
      <c r="C190" s="191" t="s">
        <v>79</v>
      </c>
      <c r="D190" s="161"/>
      <c r="E190" s="48"/>
      <c r="F190" s="49"/>
      <c r="G190" s="125">
        <v>37800</v>
      </c>
    </row>
    <row r="191" spans="1:7" ht="14.25" customHeight="1" x14ac:dyDescent="0.25">
      <c r="A191" s="124"/>
      <c r="B191" s="132"/>
      <c r="C191" s="191" t="s">
        <v>80</v>
      </c>
      <c r="D191" s="161"/>
      <c r="E191" s="48"/>
      <c r="F191" s="49"/>
      <c r="G191" s="125">
        <v>85400</v>
      </c>
    </row>
    <row r="192" spans="1:7" ht="14.25" customHeight="1" x14ac:dyDescent="0.25">
      <c r="A192" s="124"/>
      <c r="B192" s="132"/>
      <c r="C192" s="191" t="s">
        <v>81</v>
      </c>
      <c r="D192" s="161"/>
      <c r="E192" s="48"/>
      <c r="F192" s="49"/>
      <c r="G192" s="125">
        <v>7500</v>
      </c>
    </row>
    <row r="193" spans="1:7" ht="14.25" customHeight="1" x14ac:dyDescent="0.25">
      <c r="A193" s="124"/>
      <c r="B193" s="132"/>
      <c r="C193" s="191" t="s">
        <v>31</v>
      </c>
      <c r="D193" s="161"/>
      <c r="E193" s="48"/>
      <c r="F193" s="49"/>
      <c r="G193" s="125">
        <v>6000</v>
      </c>
    </row>
    <row r="194" spans="1:7" ht="14.25" customHeight="1" x14ac:dyDescent="0.25">
      <c r="A194" s="124"/>
      <c r="B194" s="132"/>
      <c r="C194" s="191" t="s">
        <v>32</v>
      </c>
      <c r="D194" s="161"/>
      <c r="E194" s="48"/>
      <c r="F194" s="49"/>
      <c r="G194" s="125">
        <v>12000</v>
      </c>
    </row>
    <row r="195" spans="1:7" ht="14.25" customHeight="1" x14ac:dyDescent="0.25">
      <c r="A195" s="124"/>
      <c r="B195" s="132"/>
      <c r="C195" s="191" t="s">
        <v>93</v>
      </c>
      <c r="D195" s="161"/>
      <c r="E195" s="48"/>
      <c r="F195" s="49"/>
      <c r="G195" s="125">
        <v>1000</v>
      </c>
    </row>
    <row r="196" spans="1:7" ht="14.25" customHeight="1" x14ac:dyDescent="0.25">
      <c r="A196" s="124"/>
      <c r="B196" s="132"/>
      <c r="C196" s="191" t="s">
        <v>33</v>
      </c>
      <c r="D196" s="161"/>
      <c r="E196" s="48"/>
      <c r="F196" s="49"/>
      <c r="G196" s="125">
        <v>15000</v>
      </c>
    </row>
    <row r="197" spans="1:7" ht="14.25" customHeight="1" x14ac:dyDescent="0.25">
      <c r="A197" s="124"/>
      <c r="B197" s="132"/>
      <c r="C197" s="191" t="s">
        <v>94</v>
      </c>
      <c r="D197" s="161"/>
      <c r="E197" s="48"/>
      <c r="F197" s="49"/>
      <c r="G197" s="125">
        <v>1000</v>
      </c>
    </row>
    <row r="198" spans="1:7" ht="14.25" customHeight="1" x14ac:dyDescent="0.25">
      <c r="A198" s="124"/>
      <c r="B198" s="132"/>
      <c r="C198" s="191" t="s">
        <v>35</v>
      </c>
      <c r="D198" s="161"/>
      <c r="E198" s="48"/>
      <c r="F198" s="49"/>
      <c r="G198" s="125">
        <v>18474</v>
      </c>
    </row>
    <row r="199" spans="1:7" x14ac:dyDescent="0.25">
      <c r="A199" s="124"/>
      <c r="B199" s="132"/>
      <c r="C199" s="191" t="s">
        <v>115</v>
      </c>
      <c r="D199" s="161"/>
      <c r="E199" s="48"/>
      <c r="F199" s="49"/>
      <c r="G199" s="125">
        <v>4200</v>
      </c>
    </row>
    <row r="200" spans="1:7" ht="14.25" customHeight="1" x14ac:dyDescent="0.25">
      <c r="A200" s="124"/>
      <c r="B200" s="132"/>
      <c r="C200" s="191" t="s">
        <v>89</v>
      </c>
      <c r="D200" s="161"/>
      <c r="E200" s="48"/>
      <c r="F200" s="49"/>
      <c r="G200" s="125">
        <v>2400</v>
      </c>
    </row>
    <row r="201" spans="1:7" ht="14.25" customHeight="1" x14ac:dyDescent="0.25">
      <c r="A201" s="124"/>
      <c r="B201" s="132"/>
      <c r="C201" s="191" t="s">
        <v>82</v>
      </c>
      <c r="D201" s="161"/>
      <c r="E201" s="48"/>
      <c r="F201" s="49"/>
      <c r="G201" s="125">
        <v>12000</v>
      </c>
    </row>
    <row r="202" spans="1:7" ht="14.25" customHeight="1" x14ac:dyDescent="0.25">
      <c r="A202" s="124"/>
      <c r="B202" s="132"/>
      <c r="C202" s="191" t="s">
        <v>83</v>
      </c>
      <c r="D202" s="161"/>
      <c r="E202" s="48"/>
      <c r="F202" s="49"/>
      <c r="G202" s="125">
        <v>11500</v>
      </c>
    </row>
    <row r="203" spans="1:7" ht="14.25" customHeight="1" x14ac:dyDescent="0.25">
      <c r="A203" s="124"/>
      <c r="B203" s="132"/>
      <c r="C203" s="191" t="s">
        <v>37</v>
      </c>
      <c r="D203" s="161"/>
      <c r="E203" s="48"/>
      <c r="F203" s="49"/>
      <c r="G203" s="125">
        <v>2500</v>
      </c>
    </row>
    <row r="204" spans="1:7" ht="14.25" customHeight="1" x14ac:dyDescent="0.25">
      <c r="A204" s="124"/>
      <c r="B204" s="132"/>
      <c r="C204" s="191" t="s">
        <v>38</v>
      </c>
      <c r="D204" s="161"/>
      <c r="E204" s="48"/>
      <c r="F204" s="49"/>
      <c r="G204" s="125">
        <v>7926</v>
      </c>
    </row>
    <row r="205" spans="1:7" ht="14.25" customHeight="1" x14ac:dyDescent="0.25">
      <c r="A205" s="127"/>
      <c r="B205" s="131"/>
      <c r="C205" s="195" t="s">
        <v>95</v>
      </c>
      <c r="D205" s="196"/>
      <c r="E205" s="55"/>
      <c r="F205" s="56"/>
      <c r="G205" s="128">
        <v>7000</v>
      </c>
    </row>
  </sheetData>
  <mergeCells count="217">
    <mergeCell ref="A105:D105"/>
    <mergeCell ref="A106:A111"/>
    <mergeCell ref="B106:D106"/>
    <mergeCell ref="C107:D107"/>
    <mergeCell ref="C108:D108"/>
    <mergeCell ref="B109:D109"/>
    <mergeCell ref="C110:D110"/>
    <mergeCell ref="C111:D111"/>
    <mergeCell ref="C101:D101"/>
    <mergeCell ref="C102:D102"/>
    <mergeCell ref="C103:D103"/>
    <mergeCell ref="C164:D164"/>
    <mergeCell ref="B166:D166"/>
    <mergeCell ref="A152:D152"/>
    <mergeCell ref="A153:A168"/>
    <mergeCell ref="B153:D153"/>
    <mergeCell ref="C154:D154"/>
    <mergeCell ref="C155:D155"/>
    <mergeCell ref="C156:D156"/>
    <mergeCell ref="C157:D157"/>
    <mergeCell ref="C158:D158"/>
    <mergeCell ref="C159:D159"/>
    <mergeCell ref="B167:B168"/>
    <mergeCell ref="C167:D167"/>
    <mergeCell ref="C168:D168"/>
    <mergeCell ref="C165:D165"/>
    <mergeCell ref="B147:D147"/>
    <mergeCell ref="B148:B150"/>
    <mergeCell ref="C148:D148"/>
    <mergeCell ref="C149:D149"/>
    <mergeCell ref="C150:D150"/>
    <mergeCell ref="C160:D160"/>
    <mergeCell ref="C161:D161"/>
    <mergeCell ref="C162:D162"/>
    <mergeCell ref="C163:D163"/>
    <mergeCell ref="A136:D136"/>
    <mergeCell ref="A137:A144"/>
    <mergeCell ref="B137:D137"/>
    <mergeCell ref="B138:B144"/>
    <mergeCell ref="C138:D138"/>
    <mergeCell ref="C139:D139"/>
    <mergeCell ref="B114:D114"/>
    <mergeCell ref="C115:D115"/>
    <mergeCell ref="C116:D116"/>
    <mergeCell ref="A117:D117"/>
    <mergeCell ref="A118:D118"/>
    <mergeCell ref="A123:A125"/>
    <mergeCell ref="B123:D123"/>
    <mergeCell ref="B124:B125"/>
    <mergeCell ref="C124:D124"/>
    <mergeCell ref="B119:D119"/>
    <mergeCell ref="C120:D120"/>
    <mergeCell ref="C121:D121"/>
    <mergeCell ref="A135:D135"/>
    <mergeCell ref="C125:D125"/>
    <mergeCell ref="A122:D122"/>
    <mergeCell ref="C96:D96"/>
    <mergeCell ref="C97:D97"/>
    <mergeCell ref="C98:D98"/>
    <mergeCell ref="C99:D99"/>
    <mergeCell ref="C100:D100"/>
    <mergeCell ref="A57:D57"/>
    <mergeCell ref="B58:D58"/>
    <mergeCell ref="C69:D69"/>
    <mergeCell ref="C68:D68"/>
    <mergeCell ref="B78:B81"/>
    <mergeCell ref="C78:D78"/>
    <mergeCell ref="C79:D79"/>
    <mergeCell ref="C80:D80"/>
    <mergeCell ref="C81:D81"/>
    <mergeCell ref="B77:D77"/>
    <mergeCell ref="A73:D73"/>
    <mergeCell ref="B74:D74"/>
    <mergeCell ref="C75:D75"/>
    <mergeCell ref="C95:D95"/>
    <mergeCell ref="C89:D89"/>
    <mergeCell ref="C90:D90"/>
    <mergeCell ref="C91:D91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C64:D64"/>
    <mergeCell ref="C65:D65"/>
    <mergeCell ref="C66:D66"/>
    <mergeCell ref="C67:D67"/>
    <mergeCell ref="C46:D46"/>
    <mergeCell ref="C47:D47"/>
    <mergeCell ref="C48:D48"/>
    <mergeCell ref="C59:D59"/>
    <mergeCell ref="C60:D60"/>
    <mergeCell ref="C61:D61"/>
    <mergeCell ref="A53:D53"/>
    <mergeCell ref="B54:D54"/>
    <mergeCell ref="C55:D55"/>
    <mergeCell ref="A56:D56"/>
    <mergeCell ref="C52:D52"/>
    <mergeCell ref="B49:D49"/>
    <mergeCell ref="C50:D50"/>
    <mergeCell ref="C51:D51"/>
    <mergeCell ref="A26:D26"/>
    <mergeCell ref="B27:D27"/>
    <mergeCell ref="C28:D28"/>
    <mergeCell ref="C29:D29"/>
    <mergeCell ref="A31:D31"/>
    <mergeCell ref="A15:D15"/>
    <mergeCell ref="A17:D17"/>
    <mergeCell ref="B18:D18"/>
    <mergeCell ref="C19:D19"/>
    <mergeCell ref="C20:D20"/>
    <mergeCell ref="A16:D16"/>
    <mergeCell ref="A22:D22"/>
    <mergeCell ref="B23:D23"/>
    <mergeCell ref="C24:D24"/>
    <mergeCell ref="A21:D21"/>
    <mergeCell ref="A25:D25"/>
    <mergeCell ref="A30:D30"/>
    <mergeCell ref="D9:G9"/>
    <mergeCell ref="A11:C11"/>
    <mergeCell ref="A12:A13"/>
    <mergeCell ref="B12:B13"/>
    <mergeCell ref="C12:C13"/>
    <mergeCell ref="D12:D13"/>
    <mergeCell ref="E12:G12"/>
    <mergeCell ref="A1:G1"/>
    <mergeCell ref="A2:G2"/>
    <mergeCell ref="A3:G3"/>
    <mergeCell ref="A4:G4"/>
    <mergeCell ref="D7:G7"/>
    <mergeCell ref="D8:G8"/>
    <mergeCell ref="A5:G5"/>
    <mergeCell ref="B32:D32"/>
    <mergeCell ref="A76:D76"/>
    <mergeCell ref="A104:D104"/>
    <mergeCell ref="A112:D112"/>
    <mergeCell ref="A113:D113"/>
    <mergeCell ref="C82:D82"/>
    <mergeCell ref="C72:D72"/>
    <mergeCell ref="C71:D71"/>
    <mergeCell ref="C70:D70"/>
    <mergeCell ref="B39:D39"/>
    <mergeCell ref="C40:D40"/>
    <mergeCell ref="C41:D41"/>
    <mergeCell ref="A42:D42"/>
    <mergeCell ref="A44:D44"/>
    <mergeCell ref="B45:D45"/>
    <mergeCell ref="C33:D33"/>
    <mergeCell ref="C34:D34"/>
    <mergeCell ref="A35:D35"/>
    <mergeCell ref="B36:D36"/>
    <mergeCell ref="C37:D37"/>
    <mergeCell ref="C38:D38"/>
    <mergeCell ref="A43:D43"/>
    <mergeCell ref="C62:D62"/>
    <mergeCell ref="C63:D63"/>
    <mergeCell ref="A145:D145"/>
    <mergeCell ref="A151:D151"/>
    <mergeCell ref="B171:D171"/>
    <mergeCell ref="C172:D172"/>
    <mergeCell ref="C173:D173"/>
    <mergeCell ref="A169:D169"/>
    <mergeCell ref="A126:D126"/>
    <mergeCell ref="A127:D127"/>
    <mergeCell ref="A128:A134"/>
    <mergeCell ref="B128:D128"/>
    <mergeCell ref="B129:B134"/>
    <mergeCell ref="C129:D129"/>
    <mergeCell ref="C130:D130"/>
    <mergeCell ref="C131:D131"/>
    <mergeCell ref="C132:D132"/>
    <mergeCell ref="C133:D133"/>
    <mergeCell ref="C134:D134"/>
    <mergeCell ref="C141:D141"/>
    <mergeCell ref="C142:D142"/>
    <mergeCell ref="C143:D143"/>
    <mergeCell ref="C144:D144"/>
    <mergeCell ref="A146:D146"/>
    <mergeCell ref="A147:A150"/>
    <mergeCell ref="C140:D140"/>
    <mergeCell ref="C184:D184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200:D200"/>
    <mergeCell ref="C201:D201"/>
    <mergeCell ref="C202:D202"/>
    <mergeCell ref="C203:D203"/>
    <mergeCell ref="C204:D204"/>
    <mergeCell ref="C205:D205"/>
    <mergeCell ref="A170:D170"/>
    <mergeCell ref="A186:D186"/>
    <mergeCell ref="A185:D185"/>
    <mergeCell ref="C193:D193"/>
    <mergeCell ref="C194:D194"/>
    <mergeCell ref="C195:D195"/>
    <mergeCell ref="C196:D196"/>
    <mergeCell ref="C197:D197"/>
    <mergeCell ref="C198:D198"/>
    <mergeCell ref="C199:D199"/>
    <mergeCell ref="B187:D187"/>
    <mergeCell ref="C188:D188"/>
    <mergeCell ref="C189:D189"/>
    <mergeCell ref="C190:D190"/>
    <mergeCell ref="C191:D191"/>
    <mergeCell ref="C192:D192"/>
    <mergeCell ref="C182:D182"/>
    <mergeCell ref="C183:D183"/>
  </mergeCells>
  <printOptions horizontalCentered="1"/>
  <pageMargins left="0.47244094488188981" right="0.47244094488188981" top="0.39370078740157483" bottom="0.39370078740157483" header="0.31496062992125984" footer="0.19685039370078741"/>
  <pageSetup paperSize="9" scale="73" orientation="portrait" useFirstPageNumber="1" r:id="rId1"/>
  <headerFooter>
    <oddFooter>&amp;C&amp;P</oddFooter>
  </headerFooter>
  <rowBreaks count="1" manualBreakCount="1"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Zał. nr 1</vt:lpstr>
      <vt:lpstr>Zał. nr 2</vt:lpstr>
      <vt:lpstr>'Zał. nr 1'!Tytuły_wydruku</vt:lpstr>
      <vt:lpstr>'Zał. nr 2'!Tytuły_wydruku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2015-02-05T11:15:03Z</cp:lastPrinted>
  <dcterms:created xsi:type="dcterms:W3CDTF">2014-12-30T09:58:27Z</dcterms:created>
  <dcterms:modified xsi:type="dcterms:W3CDTF">2015-02-06T09:35:05Z</dcterms:modified>
</cp:coreProperties>
</file>