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25" windowWidth="15315" windowHeight="583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Arkusz1!$A$1:$L$24</definedName>
  </definedNames>
  <calcPr calcId="125725"/>
</workbook>
</file>

<file path=xl/calcChain.xml><?xml version="1.0" encoding="utf-8"?>
<calcChain xmlns="http://schemas.openxmlformats.org/spreadsheetml/2006/main">
  <c r="F19" i="1"/>
  <c r="K10" i="3"/>
  <c r="K8"/>
  <c r="E19" i="1" l="1"/>
  <c r="E10" i="2" l="1"/>
  <c r="J5"/>
</calcChain>
</file>

<file path=xl/sharedStrings.xml><?xml version="1.0" encoding="utf-8"?>
<sst xmlns="http://schemas.openxmlformats.org/spreadsheetml/2006/main" count="120" uniqueCount="84">
  <si>
    <t>FROM</t>
  </si>
  <si>
    <t>Beneficjent</t>
  </si>
  <si>
    <t>Lech Investment sp. z o.o.</t>
  </si>
  <si>
    <t>BOŚ S.A.</t>
  </si>
  <si>
    <t xml:space="preserve">Techagra sp. z o.o. </t>
  </si>
  <si>
    <t>Kamieńskie Towarzystwo Budownictwa Społecznego sp. z o.o.</t>
  </si>
  <si>
    <t>Tytuł projektu</t>
  </si>
  <si>
    <t>Przebudowa, nadbudowa trzech kondygnacji oraz zmiana sposobu użytkowania istniejącego budynku usługowego na budynek usługowy z poradnią medycyny rodzinnej i specjalistycznej, wraz z pracowniami diagnostyki obrazowej, laboratoryjnej, blokiem operacyjnym, apteką oraz oddziałem rehabilitacyjnym i oddziałem opieki długoterminowej.</t>
  </si>
  <si>
    <t>Rewitalizacja zespołu kamienic z XIX w. i odtworzenie historycznej zabudowy Kamienia Pomorskiego poprzez utworzenie kwartału handlowo-usługowego w kwartale ulic Żwirki i Wigury  - Żeromskiego – Obrońców Warszawy - Okrzei.</t>
  </si>
  <si>
    <t>Rewitalizacja i modernizacja budynku dawnego szpitala miejskiego w Świnoujściu na potrzeby Hotelu Wypoczynkowo- Konferencyjnego z usługami Medical SPA pn. „WEST BALTIC RESORT SPA &amp; WELLNESS”.</t>
  </si>
  <si>
    <t>Urzad Miasta Świnoujście</t>
  </si>
  <si>
    <t>Budowa targowiska miejskiego wraz z niezbędną infrastrukturą ul. Kołłątaja dz. Nr 381, 385, 384, 275: obręb 0008 Świnoujście</t>
  </si>
  <si>
    <t>BZ WBK</t>
  </si>
  <si>
    <t>Rewitalizacja funkcji przemysłowych terenów miejskich Szczecin-Skolwin poprzez budowę zakładu produkcji papieru/tektury.</t>
  </si>
  <si>
    <t xml:space="preserve"> „Apis” Spółka Jawna Henryk Andrzej Fijałkowski, Piotr Bloch</t>
  </si>
  <si>
    <t>CSL Internationale Spedition Sp. z o. o.</t>
  </si>
  <si>
    <t>Renowacja oraz adaptacja zabytkowego budynku STAREJ RZEŹNI mieszczącego się na Łasztowni pod działalność gospodarczą, społeczną i kulturalną</t>
  </si>
  <si>
    <t>Przedsiębiorstwo Handlowe „SZACH” Krzysztof Dybowski</t>
  </si>
  <si>
    <t>Rewitalizacja – rozbudowa, przebudowa wraz ze zmianą sposobu użytkowania byłego budynku Pogotowia i WKU na funkcję usługowo – handlowo – biurową położonego na działkach nr 285, 286 obręb 11 w Stargardzie Szczecińskim przy ulicy Czarnieckiego 30-31</t>
  </si>
  <si>
    <t>SUMA</t>
  </si>
  <si>
    <t>Całkowita wartość projektu</t>
  </si>
  <si>
    <t>Wartość pożyczki JESSICA</t>
  </si>
  <si>
    <t>Rewitalizacja dzielnicy nadmorskiej w Świnoujściu poprzez budowę ultranowoczesnego kompleksu hotelowo-usługowego Baltic Park Molo</t>
  </si>
  <si>
    <t>Zdrojowa Invest Sp. z o.o.</t>
  </si>
  <si>
    <t>Budowa zespołu budynków hotelowo-pensjonatowych z bazą zabiegową i usługami towarzyszącymi przy ulicach: Trendowskiego, Cieszkowskiego i Słowackiego</t>
  </si>
  <si>
    <t>Data podpisania umowy</t>
  </si>
  <si>
    <t>10 kwietnia 2013</t>
  </si>
  <si>
    <t>30 października 2012</t>
  </si>
  <si>
    <t>28 grudnia 2012</t>
  </si>
  <si>
    <t>31 grudnia 2012</t>
  </si>
  <si>
    <t>25 kwietnia 2013</t>
  </si>
  <si>
    <t>16 maja 2013</t>
  </si>
  <si>
    <t>Lp.</t>
  </si>
  <si>
    <t>„Gryf” Strojny Spółka Jawna</t>
  </si>
  <si>
    <t>Przebudowa i rozbudowa części kwartału ulic Storrady - Świętosławy i Jana z Kolna w Szczecinie</t>
  </si>
  <si>
    <t xml:space="preserve"> </t>
  </si>
  <si>
    <t>7 czerwca 2013</t>
  </si>
  <si>
    <t>Uwagi</t>
  </si>
  <si>
    <t>będzie aneks</t>
  </si>
  <si>
    <t>jest aneks obniżający kwoty z pierwotnych: 5421397/3316</t>
  </si>
  <si>
    <t xml:space="preserve">1 lipca 2013 </t>
  </si>
  <si>
    <t>Gmina Połczyn Zdrój</t>
  </si>
  <si>
    <t>Przebudowa dawnego kina Goplana na Centrum Kultury w Połczynie Zdroju</t>
  </si>
  <si>
    <t xml:space="preserve">8 lipca 2013 </t>
  </si>
  <si>
    <t>Przebudowa i rozbudowa budynku bazy zabiegowej w Zakładzie Lecznictwa Uzdrowiskowego "Borkowo", na działce nr 2/4 przy ul. Sobieskiego (Obr. 007) a także przebudowa części gastronomicznej w punkcie żywienia "Gryf" w Połczynie Zdroju.</t>
  </si>
  <si>
    <t>Uzdrowisko Połczyn S.A.</t>
  </si>
  <si>
    <t>rodzaj podmiotu</t>
  </si>
  <si>
    <t>średni</t>
  </si>
  <si>
    <t>mikro</t>
  </si>
  <si>
    <t>inne</t>
  </si>
  <si>
    <t>mały</t>
  </si>
  <si>
    <t>MARK INVEST Sp. z o.o.</t>
  </si>
  <si>
    <t>Rewitalizacja budynku dawnego kina Kosmos na cele kulturowo-oświatowe oraz odtworzenie historycznej zabudowy pierzei ul. Wojska Polskiego poprzez wybudowanie energooszczędnego budynku biurowo-usługowo-naukowego wraz z zagospodarowaniem terenu</t>
  </si>
  <si>
    <t>podpisane</t>
  </si>
  <si>
    <t>zidentyfikowane</t>
  </si>
  <si>
    <t>wartość środków wypłaconych FROM (wraz z narosłymi odsetkami)</t>
  </si>
  <si>
    <t>wartość środków z umowy FROM</t>
  </si>
  <si>
    <t>wartość podpisanych umów i zidentyfikowanych projektów
(środki JESSICA)</t>
  </si>
  <si>
    <t>9 sierpnia 2013</t>
  </si>
  <si>
    <t>18 lutego 2013</t>
  </si>
  <si>
    <t>BOOiM ALKON Sp. z o.o.</t>
  </si>
  <si>
    <t>Rewitalizacja terenów postoczniowych w Szczecinie poprzez budowę budynku o funkcji biurowo-usługowo-handlowej</t>
  </si>
  <si>
    <t>30 października 2013</t>
  </si>
  <si>
    <t xml:space="preserve">16 grudnia 2013 </t>
  </si>
  <si>
    <t>Rewitalizacja terenu poprzemysłowego po dawnej fabryce POLMO</t>
  </si>
  <si>
    <t>Firma Budowlano-Handlowo-Usługowa „MODEHPOLMO” Sp. z o.o.</t>
  </si>
  <si>
    <t>Modernizacja i wykończenie budynku Stara Dana w Szczecinie z przeznaczeniem budynku na hotel</t>
  </si>
  <si>
    <t>30 grudnia 2013</t>
  </si>
  <si>
    <t>Dana Invest Sp. z o.o.</t>
  </si>
  <si>
    <t xml:space="preserve">Dom Inwest T. i E. Japtok Sp. Jawna </t>
  </si>
  <si>
    <t>BZ WBK S.A.</t>
  </si>
  <si>
    <t>ilość</t>
  </si>
  <si>
    <t>łącznie na 2013</t>
  </si>
  <si>
    <t>w 2012 roku</t>
  </si>
  <si>
    <t>w 2013 roku</t>
  </si>
  <si>
    <t>wartość (zł)</t>
  </si>
  <si>
    <t>zakończony</t>
  </si>
  <si>
    <t>rzecz. 19.12.2013
fin. 15.12.2013</t>
  </si>
  <si>
    <t xml:space="preserve">data zakończenia projektu </t>
  </si>
  <si>
    <t xml:space="preserve">zakończony </t>
  </si>
  <si>
    <t>25.10.2013 oddany do 
użytkowania</t>
  </si>
  <si>
    <t>Winston Sp. z o.o.</t>
  </si>
  <si>
    <t>Projekt rewitalizacyjny  ”Zespół handlowo-usługowy przy ul. Dąbrowskiego w Świnoujściu”</t>
  </si>
  <si>
    <t>14.05.2015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</si>
</sst>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sz val="11"/>
      <color rgb="FFFF0000"/>
      <name val="Myriad Pro"/>
      <family val="2"/>
    </font>
    <font>
      <b/>
      <sz val="11"/>
      <color rgb="FFFF0000"/>
      <name val="Myriad Pro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/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4" fontId="0" fillId="3" borderId="5" xfId="0" applyNumberFormat="1" applyFill="1" applyBorder="1"/>
    <xf numFmtId="0" fontId="0" fillId="2" borderId="5" xfId="0" applyFill="1" applyBorder="1"/>
    <xf numFmtId="0" fontId="0" fillId="0" borderId="5" xfId="0" applyBorder="1"/>
    <xf numFmtId="4" fontId="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4" fontId="0" fillId="0" borderId="0" xfId="0" applyNumberFormat="1" applyAlignment="1">
      <alignment wrapText="1"/>
    </xf>
    <xf numFmtId="4" fontId="3" fillId="0" borderId="0" xfId="0" applyNumberFormat="1" applyFont="1" applyAlignment="1">
      <alignment wrapText="1"/>
    </xf>
    <xf numFmtId="0" fontId="5" fillId="0" borderId="0" xfId="0" applyFont="1" applyBorder="1"/>
    <xf numFmtId="0" fontId="6" fillId="6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4" fontId="7" fillId="0" borderId="5" xfId="0" applyNumberFormat="1" applyFont="1" applyBorder="1"/>
    <xf numFmtId="0" fontId="8" fillId="0" borderId="5" xfId="0" applyFont="1" applyBorder="1" applyAlignment="1">
      <alignment horizontal="center"/>
    </xf>
    <xf numFmtId="4" fontId="0" fillId="4" borderId="1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CCFF99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/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Arkusz2!$J$1:$K$1</c:f>
              <c:strCache>
                <c:ptCount val="2"/>
                <c:pt idx="0">
                  <c:v>podpisane</c:v>
                </c:pt>
                <c:pt idx="1">
                  <c:v>zidentyfikowane</c:v>
                </c:pt>
              </c:strCache>
            </c:strRef>
          </c:cat>
          <c:val>
            <c:numRef>
              <c:f>Arkusz2!$J$2:$K$2</c:f>
              <c:numCache>
                <c:formatCode>General</c:formatCode>
                <c:ptCount val="2"/>
                <c:pt idx="0">
                  <c:v>49919549</c:v>
                </c:pt>
                <c:pt idx="1">
                  <c:v>32725113.585749999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9.3914638407145618E-2"/>
          <c:y val="3.2427947158374756E-2"/>
          <c:w val="0.88414617029390308"/>
          <c:h val="0.82310552755266997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rgbClr val="FFC000"/>
              </a:solidFill>
            </c:spPr>
          </c:dPt>
          <c:dPt>
            <c:idx val="2"/>
            <c:spPr>
              <a:solidFill>
                <a:srgbClr val="00B0F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82 644 662,59</a:t>
                    </a:r>
                    <a:r>
                      <a:rPr lang="pl-PL"/>
                      <a:t> PLN</a:t>
                    </a:r>
                    <a:endParaRPr lang="en-US"/>
                  </a:p>
                </c:rich>
              </c:tx>
              <c:showVal val="1"/>
            </c:dLbl>
            <c:dLbl>
              <c:idx val="1"/>
              <c:layout>
                <c:manualLayout>
                  <c:x val="-1.3061059941009269E-3"/>
                  <c:y val="0.157721778139411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77 349 389,00</a:t>
                    </a:r>
                    <a:r>
                      <a:rPr lang="pl-PL"/>
                      <a:t> PLN</a:t>
                    </a:r>
                    <a:endParaRPr lang="en-US"/>
                  </a:p>
                </c:rich>
              </c:tx>
              <c:showVal val="1"/>
            </c:dLbl>
            <c:dLbl>
              <c:idx val="2"/>
              <c:layout>
                <c:manualLayout>
                  <c:x val="2.6122119882019492E-3"/>
                  <c:y val="0.148959457131667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80 643 107,64</a:t>
                    </a:r>
                    <a:r>
                      <a:rPr lang="pl-PL"/>
                      <a:t> PLN</a:t>
                    </a:r>
                    <a:endParaRPr lang="en-US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Val val="1"/>
          </c:dLbls>
          <c:cat>
            <c:strRef>
              <c:f>Arkusz2!$A$1:$C$1</c:f>
              <c:strCache>
                <c:ptCount val="3"/>
                <c:pt idx="0">
                  <c:v>wartość podpisanych umów i zidentyfikowanych projektów
(środki JESSICA)</c:v>
                </c:pt>
                <c:pt idx="1">
                  <c:v>wartość środków z umowy FROM</c:v>
                </c:pt>
                <c:pt idx="2">
                  <c:v>wartość środków wypłaconych FROM (wraz z narosłymi odsetkami)</c:v>
                </c:pt>
              </c:strCache>
            </c:strRef>
          </c:cat>
          <c:val>
            <c:numRef>
              <c:f>Arkusz2!$A$2:$C$2</c:f>
              <c:numCache>
                <c:formatCode>#,##0.00</c:formatCode>
                <c:ptCount val="3"/>
                <c:pt idx="0">
                  <c:v>82644662.585750014</c:v>
                </c:pt>
                <c:pt idx="1">
                  <c:v>77349389</c:v>
                </c:pt>
                <c:pt idx="2">
                  <c:v>80643107.640000001</c:v>
                </c:pt>
              </c:numCache>
            </c:numRef>
          </c:val>
        </c:ser>
        <c:dLbls>
          <c:showVal val="1"/>
        </c:dLbls>
        <c:gapWidth val="75"/>
        <c:axId val="103134720"/>
        <c:axId val="103136256"/>
      </c:barChart>
      <c:catAx>
        <c:axId val="103134720"/>
        <c:scaling>
          <c:orientation val="minMax"/>
        </c:scaling>
        <c:axPos val="b"/>
        <c:majorTickMark val="none"/>
        <c:tickLblPos val="nextTo"/>
        <c:crossAx val="103136256"/>
        <c:crosses val="autoZero"/>
        <c:auto val="1"/>
        <c:lblAlgn val="ctr"/>
        <c:lblOffset val="100"/>
      </c:catAx>
      <c:valAx>
        <c:axId val="103136256"/>
        <c:scaling>
          <c:orientation val="minMax"/>
          <c:min val="0"/>
        </c:scaling>
        <c:axPos val="l"/>
        <c:numFmt formatCode="#,##0.00" sourceLinked="1"/>
        <c:majorTickMark val="none"/>
        <c:tickLblPos val="nextTo"/>
        <c:crossAx val="103134720"/>
        <c:crosses val="autoZero"/>
        <c:crossBetween val="between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8</xdr:row>
      <xdr:rowOff>4762</xdr:rowOff>
    </xdr:from>
    <xdr:to>
      <xdr:col>18</xdr:col>
      <xdr:colOff>361950</xdr:colOff>
      <xdr:row>22</xdr:row>
      <xdr:rowOff>80962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11</xdr:row>
      <xdr:rowOff>166686</xdr:rowOff>
    </xdr:from>
    <xdr:to>
      <xdr:col>17</xdr:col>
      <xdr:colOff>400050</xdr:colOff>
      <xdr:row>34</xdr:row>
      <xdr:rowOff>133349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0.15711</cdr:x>
      <cdr:y>0.38967</cdr:y>
    </cdr:from>
    <cdr:to>
      <cdr:x>0.32665</cdr:x>
      <cdr:y>0.85626</cdr:y>
    </cdr:to>
    <cdr:sp macro="" textlink="">
      <cdr:nvSpPr>
        <cdr:cNvPr id="2" name="Prostokąt 1"/>
        <cdr:cNvSpPr/>
      </cdr:nvSpPr>
      <cdr:spPr>
        <a:xfrm xmlns:a="http://schemas.openxmlformats.org/drawingml/2006/main">
          <a:off x="1527664" y="1694352"/>
          <a:ext cx="1648557" cy="2028825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0.16336</cdr:x>
      <cdr:y>0.53796</cdr:y>
    </cdr:from>
    <cdr:to>
      <cdr:x>0.32078</cdr:x>
      <cdr:y>0.67276</cdr:y>
    </cdr:to>
    <cdr:sp macro="" textlink="">
      <cdr:nvSpPr>
        <cdr:cNvPr id="3" name="Prostokąt 2"/>
        <cdr:cNvSpPr/>
      </cdr:nvSpPr>
      <cdr:spPr>
        <a:xfrm xmlns:a="http://schemas.openxmlformats.org/drawingml/2006/main">
          <a:off x="1513009" y="2339123"/>
          <a:ext cx="1458057" cy="586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pl-PL" sz="1200" b="1">
              <a:solidFill>
                <a:sysClr val="windowText" lastClr="000000"/>
              </a:solidFill>
            </a:rPr>
            <a:t>49 919 549,00 PLN</a:t>
          </a:r>
        </a:p>
        <a:p xmlns:a="http://schemas.openxmlformats.org/drawingml/2006/main">
          <a:pPr algn="ctr"/>
          <a:r>
            <a:rPr lang="pl-PL" sz="1200" b="1">
              <a:solidFill>
                <a:sysClr val="windowText" lastClr="000000"/>
              </a:solidFill>
            </a:rPr>
            <a:t>podpisane umowy</a:t>
          </a:r>
        </a:p>
      </cdr:txBody>
    </cdr:sp>
  </cdr:relSizeAnchor>
  <cdr:relSizeAnchor xmlns:cdr="http://schemas.openxmlformats.org/drawingml/2006/chartDrawing">
    <cdr:from>
      <cdr:x>0.14807</cdr:x>
      <cdr:y>0.16724</cdr:y>
    </cdr:from>
    <cdr:to>
      <cdr:x>0.33645</cdr:x>
      <cdr:y>0.31216</cdr:y>
    </cdr:to>
    <cdr:sp macro="" textlink="">
      <cdr:nvSpPr>
        <cdr:cNvPr id="4" name="Prostokąt 3"/>
        <cdr:cNvSpPr/>
      </cdr:nvSpPr>
      <cdr:spPr>
        <a:xfrm xmlns:a="http://schemas.openxmlformats.org/drawingml/2006/main">
          <a:off x="1439741" y="727199"/>
          <a:ext cx="1831730" cy="630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pl-PL" sz="1200" b="1">
              <a:solidFill>
                <a:sysClr val="windowText" lastClr="000000"/>
              </a:solidFill>
            </a:rPr>
            <a:t>32 725 113,59 PLN</a:t>
          </a:r>
        </a:p>
        <a:p xmlns:a="http://schemas.openxmlformats.org/drawingml/2006/main">
          <a:pPr algn="ctr"/>
          <a:r>
            <a:rPr lang="pl-PL" sz="1200" b="1">
              <a:solidFill>
                <a:sysClr val="windowText" lastClr="000000"/>
              </a:solidFill>
            </a:rPr>
            <a:t>zidentyfikowane projekty</a:t>
          </a:r>
        </a:p>
      </cdr:txBody>
    </cdr:sp>
  </cdr:relSizeAnchor>
  <cdr:relSizeAnchor xmlns:cdr="http://schemas.openxmlformats.org/drawingml/2006/chartDrawing">
    <cdr:from>
      <cdr:x>0.32665</cdr:x>
      <cdr:y>0.3863</cdr:y>
    </cdr:from>
    <cdr:to>
      <cdr:x>0.9144</cdr:x>
      <cdr:y>0.39136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V="1">
          <a:off x="3176221" y="1679699"/>
          <a:ext cx="5715000" cy="2198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0.32547</cdr:x>
      <cdr:y>0.09762</cdr:y>
    </cdr:from>
    <cdr:to>
      <cdr:x>0.91322</cdr:x>
      <cdr:y>0.10268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V="1">
          <a:off x="3164742" y="424473"/>
          <a:ext cx="5715000" cy="2198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0.50976</cdr:x>
      <cdr:y>0.32564</cdr:y>
    </cdr:from>
    <cdr:to>
      <cdr:x>0.60621</cdr:x>
      <cdr:y>0.37619</cdr:y>
    </cdr:to>
    <cdr:sp macro="" textlink="">
      <cdr:nvSpPr>
        <cdr:cNvPr id="8" name="Prostokąt 7"/>
        <cdr:cNvSpPr/>
      </cdr:nvSpPr>
      <cdr:spPr>
        <a:xfrm xmlns:a="http://schemas.openxmlformats.org/drawingml/2006/main">
          <a:off x="4956664" y="1415930"/>
          <a:ext cx="937846" cy="219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pl-PL" sz="1200" b="1">
              <a:solidFill>
                <a:sysClr val="windowText" lastClr="000000"/>
              </a:solidFill>
            </a:rPr>
            <a:t>64,5 %</a:t>
          </a:r>
        </a:p>
      </cdr:txBody>
    </cdr:sp>
  </cdr:relSizeAnchor>
  <cdr:relSizeAnchor xmlns:cdr="http://schemas.openxmlformats.org/drawingml/2006/chartDrawing">
    <cdr:from>
      <cdr:x>0.8032</cdr:x>
      <cdr:y>0.3251</cdr:y>
    </cdr:from>
    <cdr:to>
      <cdr:x>0.89966</cdr:x>
      <cdr:y>0.37566</cdr:y>
    </cdr:to>
    <cdr:sp macro="" textlink="">
      <cdr:nvSpPr>
        <cdr:cNvPr id="9" name="Prostokąt 8"/>
        <cdr:cNvSpPr/>
      </cdr:nvSpPr>
      <cdr:spPr>
        <a:xfrm xmlns:a="http://schemas.openxmlformats.org/drawingml/2006/main">
          <a:off x="7810012" y="1413606"/>
          <a:ext cx="937846" cy="219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200" b="1">
              <a:solidFill>
                <a:sysClr val="windowText" lastClr="000000"/>
              </a:solidFill>
            </a:rPr>
            <a:t>61,9 %</a:t>
          </a:r>
        </a:p>
      </cdr:txBody>
    </cdr:sp>
  </cdr:relSizeAnchor>
  <cdr:relSizeAnchor xmlns:cdr="http://schemas.openxmlformats.org/drawingml/2006/chartDrawing">
    <cdr:from>
      <cdr:x>0.50104</cdr:x>
      <cdr:y>0.03527</cdr:y>
    </cdr:from>
    <cdr:to>
      <cdr:x>0.59749</cdr:x>
      <cdr:y>0.08583</cdr:y>
    </cdr:to>
    <cdr:sp macro="" textlink="">
      <cdr:nvSpPr>
        <cdr:cNvPr id="10" name="Prostokąt 9"/>
        <cdr:cNvSpPr/>
      </cdr:nvSpPr>
      <cdr:spPr>
        <a:xfrm xmlns:a="http://schemas.openxmlformats.org/drawingml/2006/main">
          <a:off x="4871917" y="153376"/>
          <a:ext cx="937846" cy="219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200" b="1">
              <a:solidFill>
                <a:sysClr val="windowText" lastClr="000000"/>
              </a:solidFill>
            </a:rPr>
            <a:t>106,85 %</a:t>
          </a:r>
        </a:p>
      </cdr:txBody>
    </cdr:sp>
  </cdr:relSizeAnchor>
  <cdr:relSizeAnchor xmlns:cdr="http://schemas.openxmlformats.org/drawingml/2006/chartDrawing">
    <cdr:from>
      <cdr:x>0.80547</cdr:x>
      <cdr:y>0.03022</cdr:y>
    </cdr:from>
    <cdr:to>
      <cdr:x>0.90192</cdr:x>
      <cdr:y>0.08077</cdr:y>
    </cdr:to>
    <cdr:sp macro="" textlink="">
      <cdr:nvSpPr>
        <cdr:cNvPr id="11" name="Prostokąt 10"/>
        <cdr:cNvSpPr/>
      </cdr:nvSpPr>
      <cdr:spPr>
        <a:xfrm xmlns:a="http://schemas.openxmlformats.org/drawingml/2006/main">
          <a:off x="7831992" y="131395"/>
          <a:ext cx="937846" cy="219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200" b="1">
              <a:solidFill>
                <a:sysClr val="windowText" lastClr="000000"/>
              </a:solidFill>
            </a:rPr>
            <a:t>102,48 %</a:t>
          </a: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abSelected="1" topLeftCell="A7" zoomScale="85" zoomScaleNormal="85" workbookViewId="0">
      <selection activeCell="S11" sqref="S11"/>
    </sheetView>
  </sheetViews>
  <sheetFormatPr defaultRowHeight="15"/>
  <cols>
    <col min="1" max="1" width="4.7109375" customWidth="1"/>
    <col min="2" max="2" width="10.5703125" customWidth="1"/>
    <col min="3" max="3" width="25.28515625" customWidth="1"/>
    <col min="4" max="4" width="61.5703125" customWidth="1"/>
    <col min="5" max="5" width="18.7109375" customWidth="1"/>
    <col min="6" max="6" width="16.85546875" customWidth="1"/>
    <col min="7" max="8" width="23.42578125" customWidth="1"/>
    <col min="9" max="9" width="36.7109375" hidden="1" customWidth="1"/>
    <col min="10" max="10" width="21.85546875" customWidth="1"/>
    <col min="11" max="11" width="13.85546875" bestFit="1" customWidth="1"/>
  </cols>
  <sheetData>
    <row r="1" spans="1:11" ht="59.25" customHeight="1" thickTop="1" thickBot="1">
      <c r="A1" s="10" t="s">
        <v>32</v>
      </c>
      <c r="B1" s="11" t="s">
        <v>0</v>
      </c>
      <c r="C1" s="7" t="s">
        <v>1</v>
      </c>
      <c r="D1" s="7" t="s">
        <v>6</v>
      </c>
      <c r="E1" s="7" t="s">
        <v>20</v>
      </c>
      <c r="F1" s="8" t="s">
        <v>21</v>
      </c>
      <c r="G1" s="19" t="s">
        <v>25</v>
      </c>
      <c r="H1" s="23" t="s">
        <v>46</v>
      </c>
      <c r="I1" s="24" t="s">
        <v>37</v>
      </c>
      <c r="J1" s="24" t="s">
        <v>78</v>
      </c>
    </row>
    <row r="2" spans="1:11" ht="91.5" thickTop="1" thickBot="1">
      <c r="A2" s="6">
        <v>1</v>
      </c>
      <c r="B2" s="12" t="s">
        <v>3</v>
      </c>
      <c r="C2" s="4" t="s">
        <v>2</v>
      </c>
      <c r="D2" s="5" t="s">
        <v>7</v>
      </c>
      <c r="E2" s="53">
        <v>11065928.869999999</v>
      </c>
      <c r="F2" s="38">
        <v>5000000</v>
      </c>
      <c r="G2" s="20" t="s">
        <v>27</v>
      </c>
      <c r="H2" s="25" t="s">
        <v>47</v>
      </c>
      <c r="I2" s="26"/>
      <c r="J2" s="54" t="s">
        <v>80</v>
      </c>
    </row>
    <row r="3" spans="1:11" ht="61.5" thickTop="1" thickBot="1">
      <c r="A3" s="6">
        <v>2</v>
      </c>
      <c r="B3" s="12" t="s">
        <v>3</v>
      </c>
      <c r="C3" s="4" t="s">
        <v>4</v>
      </c>
      <c r="D3" s="5" t="s">
        <v>9</v>
      </c>
      <c r="E3" s="35">
        <v>21722969.07</v>
      </c>
      <c r="F3" s="38">
        <v>4028000</v>
      </c>
      <c r="G3" s="20" t="s">
        <v>28</v>
      </c>
      <c r="H3" s="25" t="s">
        <v>48</v>
      </c>
      <c r="I3" s="26"/>
      <c r="J3" s="55"/>
    </row>
    <row r="4" spans="1:11" ht="61.5" thickTop="1" thickBot="1">
      <c r="A4" s="6">
        <v>3</v>
      </c>
      <c r="B4" s="12" t="s">
        <v>3</v>
      </c>
      <c r="C4" s="5" t="s">
        <v>5</v>
      </c>
      <c r="D4" s="5" t="s">
        <v>8</v>
      </c>
      <c r="E4" s="53">
        <v>11707870.65</v>
      </c>
      <c r="F4" s="38">
        <v>4870875.5599999996</v>
      </c>
      <c r="G4" s="20" t="s">
        <v>29</v>
      </c>
      <c r="H4" s="25" t="s">
        <v>49</v>
      </c>
      <c r="I4" s="27" t="s">
        <v>38</v>
      </c>
      <c r="J4" s="55"/>
    </row>
    <row r="5" spans="1:11" ht="46.5" thickTop="1" thickBot="1">
      <c r="A5" s="6">
        <v>4</v>
      </c>
      <c r="B5" s="12" t="s">
        <v>3</v>
      </c>
      <c r="C5" s="5" t="s">
        <v>23</v>
      </c>
      <c r="D5" s="5" t="s">
        <v>22</v>
      </c>
      <c r="E5" s="35">
        <v>201507830</v>
      </c>
      <c r="F5" s="38">
        <v>25000000</v>
      </c>
      <c r="G5" s="20" t="s">
        <v>30</v>
      </c>
      <c r="H5" s="25" t="s">
        <v>47</v>
      </c>
      <c r="I5" s="26"/>
      <c r="J5" s="55"/>
    </row>
    <row r="6" spans="1:11" ht="46.5" thickTop="1" thickBot="1">
      <c r="A6" s="6">
        <v>5</v>
      </c>
      <c r="B6" s="12" t="s">
        <v>3</v>
      </c>
      <c r="C6" s="5" t="s">
        <v>69</v>
      </c>
      <c r="D6" s="5" t="s">
        <v>24</v>
      </c>
      <c r="E6" s="35">
        <v>43189097</v>
      </c>
      <c r="F6" s="38">
        <v>12000000</v>
      </c>
      <c r="G6" s="20" t="s">
        <v>31</v>
      </c>
      <c r="H6" s="25" t="s">
        <v>50</v>
      </c>
      <c r="I6" s="26"/>
      <c r="J6" s="55" t="s">
        <v>76</v>
      </c>
    </row>
    <row r="7" spans="1:11" ht="31.5" thickTop="1" thickBot="1">
      <c r="A7" s="6">
        <v>6</v>
      </c>
      <c r="B7" s="12" t="s">
        <v>3</v>
      </c>
      <c r="C7" s="6" t="s">
        <v>10</v>
      </c>
      <c r="D7" s="5" t="s">
        <v>11</v>
      </c>
      <c r="E7" s="36">
        <v>4095093.12</v>
      </c>
      <c r="F7" s="39">
        <v>2452598.67</v>
      </c>
      <c r="G7" s="20" t="s">
        <v>59</v>
      </c>
      <c r="H7" s="25" t="s">
        <v>49</v>
      </c>
      <c r="I7" s="28" t="s">
        <v>39</v>
      </c>
      <c r="J7" s="54" t="s">
        <v>77</v>
      </c>
    </row>
    <row r="8" spans="1:11" ht="31.5" thickTop="1" thickBot="1">
      <c r="A8" s="6">
        <v>7</v>
      </c>
      <c r="B8" s="12" t="s">
        <v>3</v>
      </c>
      <c r="C8" s="6" t="s">
        <v>41</v>
      </c>
      <c r="D8" s="5" t="s">
        <v>42</v>
      </c>
      <c r="E8" s="53">
        <v>5317410</v>
      </c>
      <c r="F8" s="39">
        <v>3240000</v>
      </c>
      <c r="G8" s="20" t="s">
        <v>40</v>
      </c>
      <c r="H8" s="25" t="s">
        <v>49</v>
      </c>
      <c r="I8" s="29"/>
      <c r="J8" s="55"/>
    </row>
    <row r="9" spans="1:11" ht="61.5" thickTop="1" thickBot="1">
      <c r="A9" s="6">
        <v>8</v>
      </c>
      <c r="B9" s="12" t="s">
        <v>3</v>
      </c>
      <c r="C9" s="4" t="s">
        <v>45</v>
      </c>
      <c r="D9" s="5" t="s">
        <v>44</v>
      </c>
      <c r="E9" s="36">
        <v>5567205.9800000004</v>
      </c>
      <c r="F9" s="39">
        <v>3523248</v>
      </c>
      <c r="G9" s="20" t="s">
        <v>43</v>
      </c>
      <c r="H9" s="25" t="s">
        <v>49</v>
      </c>
      <c r="I9" s="29"/>
      <c r="J9" s="55"/>
      <c r="K9" s="14"/>
    </row>
    <row r="10" spans="1:11" ht="31.5" thickTop="1" thickBot="1">
      <c r="A10" s="6">
        <v>9</v>
      </c>
      <c r="B10" s="12" t="s">
        <v>3</v>
      </c>
      <c r="C10" s="12" t="s">
        <v>81</v>
      </c>
      <c r="D10" s="64" t="s">
        <v>82</v>
      </c>
      <c r="E10" s="12">
        <v>83697365.879999995</v>
      </c>
      <c r="F10" s="65">
        <v>5500048</v>
      </c>
      <c r="G10" s="12" t="s">
        <v>83</v>
      </c>
      <c r="H10" s="25"/>
      <c r="I10" s="29"/>
      <c r="J10" s="55"/>
      <c r="K10" s="14"/>
    </row>
    <row r="11" spans="1:11" ht="46.5" thickTop="1" thickBot="1">
      <c r="A11" s="6">
        <v>10</v>
      </c>
      <c r="B11" s="13" t="s">
        <v>12</v>
      </c>
      <c r="C11" s="2" t="s">
        <v>14</v>
      </c>
      <c r="D11" s="3" t="s">
        <v>13</v>
      </c>
      <c r="E11" s="37">
        <v>7526211.3300000001</v>
      </c>
      <c r="F11" s="40">
        <v>4577903.2</v>
      </c>
      <c r="G11" s="21" t="s">
        <v>26</v>
      </c>
      <c r="H11" s="30" t="s">
        <v>47</v>
      </c>
      <c r="I11" s="31"/>
      <c r="J11" s="56"/>
      <c r="K11" s="14"/>
    </row>
    <row r="12" spans="1:11" ht="46.5" thickTop="1" thickBot="1">
      <c r="A12" s="6">
        <v>11</v>
      </c>
      <c r="B12" s="13" t="s">
        <v>12</v>
      </c>
      <c r="C12" s="2" t="s">
        <v>15</v>
      </c>
      <c r="D12" s="3" t="s">
        <v>16</v>
      </c>
      <c r="E12" s="37">
        <v>12377944.49</v>
      </c>
      <c r="F12" s="40">
        <v>7777232.6200000001</v>
      </c>
      <c r="G12" s="21" t="s">
        <v>26</v>
      </c>
      <c r="H12" s="30" t="s">
        <v>47</v>
      </c>
      <c r="I12" s="31"/>
      <c r="J12" s="56" t="s">
        <v>79</v>
      </c>
    </row>
    <row r="13" spans="1:11" ht="76.5" thickTop="1" thickBot="1">
      <c r="A13" s="6">
        <v>12</v>
      </c>
      <c r="B13" s="13" t="s">
        <v>12</v>
      </c>
      <c r="C13" s="2" t="s">
        <v>17</v>
      </c>
      <c r="D13" s="3" t="s">
        <v>18</v>
      </c>
      <c r="E13" s="37">
        <v>3087493.58</v>
      </c>
      <c r="F13" s="40">
        <v>1873618.04</v>
      </c>
      <c r="G13" s="21" t="s">
        <v>26</v>
      </c>
      <c r="H13" s="30" t="s">
        <v>50</v>
      </c>
      <c r="I13" s="31"/>
      <c r="J13" s="56"/>
    </row>
    <row r="14" spans="1:11" ht="31.5" thickTop="1" thickBot="1">
      <c r="A14" s="6">
        <v>13</v>
      </c>
      <c r="B14" s="13" t="s">
        <v>12</v>
      </c>
      <c r="C14" s="2" t="s">
        <v>33</v>
      </c>
      <c r="D14" s="3" t="s">
        <v>34</v>
      </c>
      <c r="E14" s="37">
        <v>36392321.969999999</v>
      </c>
      <c r="F14" s="40">
        <v>19323795.789999999</v>
      </c>
      <c r="G14" s="21" t="s">
        <v>36</v>
      </c>
      <c r="H14" s="30" t="s">
        <v>50</v>
      </c>
      <c r="I14" s="31"/>
      <c r="J14" s="56"/>
    </row>
    <row r="15" spans="1:11" ht="76.5" thickTop="1" thickBot="1">
      <c r="A15" s="6">
        <v>14</v>
      </c>
      <c r="B15" s="13" t="s">
        <v>12</v>
      </c>
      <c r="C15" s="2" t="s">
        <v>51</v>
      </c>
      <c r="D15" s="17" t="s">
        <v>52</v>
      </c>
      <c r="E15" s="37">
        <v>25054000</v>
      </c>
      <c r="F15" s="40">
        <v>16366737.99</v>
      </c>
      <c r="G15" s="21" t="s">
        <v>58</v>
      </c>
      <c r="H15" s="30" t="s">
        <v>48</v>
      </c>
      <c r="I15" s="32"/>
      <c r="J15" s="56"/>
    </row>
    <row r="16" spans="1:11" ht="31.5" thickTop="1" thickBot="1">
      <c r="A16" s="6">
        <v>15</v>
      </c>
      <c r="B16" s="13" t="s">
        <v>12</v>
      </c>
      <c r="C16" s="2" t="s">
        <v>60</v>
      </c>
      <c r="D16" s="17" t="s">
        <v>61</v>
      </c>
      <c r="E16" s="37">
        <v>9253000</v>
      </c>
      <c r="F16" s="40">
        <v>5634318.0300000003</v>
      </c>
      <c r="G16" s="21" t="s">
        <v>62</v>
      </c>
      <c r="H16" s="30" t="s">
        <v>47</v>
      </c>
      <c r="I16" s="32"/>
      <c r="J16" s="56" t="s">
        <v>79</v>
      </c>
    </row>
    <row r="17" spans="1:10" ht="46.5" thickTop="1" thickBot="1">
      <c r="A17" s="6">
        <v>16</v>
      </c>
      <c r="B17" s="13" t="s">
        <v>12</v>
      </c>
      <c r="C17" s="2" t="s">
        <v>65</v>
      </c>
      <c r="D17" s="17" t="s">
        <v>64</v>
      </c>
      <c r="E17" s="37">
        <v>18931000</v>
      </c>
      <c r="F17" s="40">
        <v>11911548.609999999</v>
      </c>
      <c r="G17" s="21" t="s">
        <v>63</v>
      </c>
      <c r="H17" s="30" t="s">
        <v>47</v>
      </c>
      <c r="I17" s="32"/>
      <c r="J17" s="56"/>
    </row>
    <row r="18" spans="1:10" ht="31.5" thickTop="1" thickBot="1">
      <c r="A18" s="6">
        <v>17</v>
      </c>
      <c r="B18" s="13" t="s">
        <v>12</v>
      </c>
      <c r="C18" s="2" t="s">
        <v>68</v>
      </c>
      <c r="D18" s="17" t="s">
        <v>66</v>
      </c>
      <c r="E18" s="37">
        <v>32763300</v>
      </c>
      <c r="F18" s="40">
        <v>14028487.76</v>
      </c>
      <c r="G18" s="21" t="s">
        <v>67</v>
      </c>
      <c r="H18" s="30" t="s">
        <v>49</v>
      </c>
      <c r="I18" s="32"/>
      <c r="J18" s="56"/>
    </row>
    <row r="19" spans="1:10" ht="30.75" customHeight="1" thickTop="1" thickBot="1">
      <c r="A19" s="58" t="s">
        <v>19</v>
      </c>
      <c r="B19" s="59"/>
      <c r="C19" s="59"/>
      <c r="D19" s="60"/>
      <c r="E19" s="15">
        <f>SUM(E2:E18)</f>
        <v>533256041.94000006</v>
      </c>
      <c r="F19" s="9">
        <f>SUM(F2:F18)</f>
        <v>147108412.27000001</v>
      </c>
      <c r="G19" s="22"/>
      <c r="H19" s="33"/>
      <c r="I19" s="34"/>
      <c r="J19" s="57"/>
    </row>
    <row r="20" spans="1:10" ht="33" customHeight="1" thickTop="1"/>
    <row r="21" spans="1:10">
      <c r="E21" s="14"/>
      <c r="F21" s="14"/>
    </row>
    <row r="22" spans="1:10">
      <c r="F22" s="14"/>
    </row>
    <row r="23" spans="1:10">
      <c r="D23" s="1"/>
      <c r="E23" s="14"/>
      <c r="F23" s="14"/>
    </row>
    <row r="24" spans="1:10">
      <c r="D24" s="1"/>
      <c r="F24" s="14"/>
    </row>
    <row r="25" spans="1:10">
      <c r="F25" s="14"/>
    </row>
    <row r="28" spans="1:10">
      <c r="F28" s="14"/>
    </row>
    <row r="29" spans="1:10">
      <c r="D29" s="41"/>
    </row>
    <row r="30" spans="1:10">
      <c r="D30" s="41"/>
    </row>
    <row r="31" spans="1:10">
      <c r="D31" s="41"/>
    </row>
    <row r="32" spans="1:10">
      <c r="D32" s="41"/>
    </row>
    <row r="33" spans="4:4">
      <c r="D33" s="41"/>
    </row>
    <row r="34" spans="4:4">
      <c r="D34" s="41"/>
    </row>
    <row r="35" spans="4:4">
      <c r="D35" s="41"/>
    </row>
    <row r="36" spans="4:4">
      <c r="D36" s="41"/>
    </row>
    <row r="37" spans="4:4">
      <c r="D37" s="42"/>
    </row>
    <row r="51" spans="6:6">
      <c r="F51" t="s">
        <v>35</v>
      </c>
    </row>
    <row r="52" spans="6:6">
      <c r="F52" t="s">
        <v>35</v>
      </c>
    </row>
  </sheetData>
  <autoFilter ref="A1:L24"/>
  <mergeCells count="1">
    <mergeCell ref="A19:D19"/>
  </mergeCells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topLeftCell="A7" zoomScale="130" zoomScaleNormal="130" workbookViewId="0">
      <selection activeCell="B37" sqref="B37"/>
    </sheetView>
  </sheetViews>
  <sheetFormatPr defaultRowHeight="15"/>
  <cols>
    <col min="1" max="2" width="12.42578125" bestFit="1" customWidth="1"/>
    <col min="3" max="3" width="15" bestFit="1" customWidth="1"/>
    <col min="5" max="5" width="11" bestFit="1" customWidth="1"/>
    <col min="10" max="10" width="13.140625" bestFit="1" customWidth="1"/>
    <col min="11" max="11" width="16" bestFit="1" customWidth="1"/>
  </cols>
  <sheetData>
    <row r="1" spans="1:11" ht="120">
      <c r="A1" s="18" t="s">
        <v>57</v>
      </c>
      <c r="B1" t="s">
        <v>56</v>
      </c>
      <c r="C1" s="18" t="s">
        <v>55</v>
      </c>
      <c r="J1" t="s">
        <v>53</v>
      </c>
      <c r="K1" t="s">
        <v>54</v>
      </c>
    </row>
    <row r="2" spans="1:11">
      <c r="A2" s="14">
        <v>82644662.585750014</v>
      </c>
      <c r="B2" s="14">
        <v>77349389</v>
      </c>
      <c r="C2" s="14">
        <v>80643107.640000001</v>
      </c>
      <c r="J2">
        <v>49919549</v>
      </c>
      <c r="K2">
        <v>32725113.585749999</v>
      </c>
    </row>
    <row r="5" spans="1:11">
      <c r="J5">
        <f>SUM(J2:K2)</f>
        <v>82644662.585749999</v>
      </c>
    </row>
    <row r="10" spans="1:11">
      <c r="E10">
        <f>A2+C2</f>
        <v>163287770.22575003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4:K10"/>
  <sheetViews>
    <sheetView workbookViewId="0">
      <selection activeCell="E6" sqref="E6:K10"/>
    </sheetView>
  </sheetViews>
  <sheetFormatPr defaultRowHeight="15"/>
  <cols>
    <col min="5" max="5" width="11.5703125" bestFit="1" customWidth="1"/>
    <col min="6" max="6" width="7.5703125" customWidth="1"/>
    <col min="7" max="7" width="14" customWidth="1"/>
    <col min="8" max="8" width="6.7109375" customWidth="1"/>
    <col min="9" max="9" width="14.140625" customWidth="1"/>
    <col min="10" max="10" width="7.28515625" customWidth="1"/>
    <col min="11" max="11" width="15.7109375" customWidth="1"/>
  </cols>
  <sheetData>
    <row r="4" spans="5:11">
      <c r="E4" s="16"/>
    </row>
    <row r="5" spans="5:11">
      <c r="E5" s="16"/>
    </row>
    <row r="6" spans="5:11">
      <c r="E6" s="43"/>
      <c r="F6" s="61" t="s">
        <v>73</v>
      </c>
      <c r="G6" s="61"/>
      <c r="H6" s="62" t="s">
        <v>74</v>
      </c>
      <c r="I6" s="62"/>
      <c r="J6" s="63" t="s">
        <v>72</v>
      </c>
      <c r="K6" s="63"/>
    </row>
    <row r="7" spans="5:11">
      <c r="E7" s="43"/>
      <c r="F7" s="44" t="s">
        <v>71</v>
      </c>
      <c r="G7" s="44" t="s">
        <v>75</v>
      </c>
      <c r="H7" s="45" t="s">
        <v>71</v>
      </c>
      <c r="I7" s="45" t="s">
        <v>75</v>
      </c>
      <c r="J7" s="46" t="s">
        <v>71</v>
      </c>
      <c r="K7" s="46" t="s">
        <v>75</v>
      </c>
    </row>
    <row r="8" spans="5:11">
      <c r="E8" s="49" t="s">
        <v>3</v>
      </c>
      <c r="F8" s="47">
        <v>3</v>
      </c>
      <c r="G8" s="48">
        <v>13898875.560000001</v>
      </c>
      <c r="H8" s="49">
        <v>6</v>
      </c>
      <c r="I8" s="48">
        <v>51476346.670000002</v>
      </c>
      <c r="J8" s="49">
        <v>9</v>
      </c>
      <c r="K8" s="48">
        <f>G8+I8</f>
        <v>65375222.230000004</v>
      </c>
    </row>
    <row r="9" spans="5:11">
      <c r="E9" s="49" t="s">
        <v>70</v>
      </c>
      <c r="F9" s="47">
        <v>0</v>
      </c>
      <c r="G9" s="49">
        <v>0</v>
      </c>
      <c r="H9" s="49">
        <v>8</v>
      </c>
      <c r="I9" s="48">
        <v>81493642.040000007</v>
      </c>
      <c r="J9" s="49">
        <v>8</v>
      </c>
      <c r="K9" s="48">
        <v>81493642.040000007</v>
      </c>
    </row>
    <row r="10" spans="5:11">
      <c r="E10" s="50"/>
      <c r="F10" s="50"/>
      <c r="G10" s="50"/>
      <c r="H10" s="50"/>
      <c r="I10" s="50"/>
      <c r="J10" s="52">
        <v>17</v>
      </c>
      <c r="K10" s="51">
        <f>K8+K9</f>
        <v>146868864.27000001</v>
      </c>
    </row>
  </sheetData>
  <mergeCells count="3">
    <mergeCell ref="F6:G6"/>
    <mergeCell ref="H6:I6"/>
    <mergeCell ref="J6:K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Wilk</dc:creator>
  <cp:lastModifiedBy>mlemke</cp:lastModifiedBy>
  <cp:lastPrinted>2013-11-15T10:48:42Z</cp:lastPrinted>
  <dcterms:created xsi:type="dcterms:W3CDTF">2013-05-06T09:13:23Z</dcterms:created>
  <dcterms:modified xsi:type="dcterms:W3CDTF">2015-07-06T12:29:47Z</dcterms:modified>
</cp:coreProperties>
</file>