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4915" windowHeight="12075"/>
  </bookViews>
  <sheets>
    <sheet name="Zał. nr 1" sheetId="1" r:id="rId1"/>
    <sheet name="Zał. nr 2" sheetId="2" r:id="rId2"/>
  </sheets>
  <definedNames>
    <definedName name="_xlnm._FilterDatabase" localSheetId="0" hidden="1">'Zał. nr 1'!$A$10:$G$129</definedName>
    <definedName name="_xlnm.Print_Titles" localSheetId="0">'Zał. nr 1'!$12:$14</definedName>
    <definedName name="_xlnm.Print_Titles" localSheetId="1">'Zał. nr 2'!$12:$14</definedName>
  </definedNames>
  <calcPr calcId="145621"/>
</workbook>
</file>

<file path=xl/calcChain.xml><?xml version="1.0" encoding="utf-8"?>
<calcChain xmlns="http://schemas.openxmlformats.org/spreadsheetml/2006/main">
  <c r="G121" i="2" l="1"/>
  <c r="F135" i="2"/>
  <c r="F121" i="2"/>
  <c r="F115" i="2"/>
  <c r="F114" i="2" s="1"/>
  <c r="F91" i="2"/>
  <c r="F82" i="2"/>
  <c r="F87" i="2"/>
  <c r="G75" i="2"/>
  <c r="F72" i="2"/>
  <c r="F75" i="2"/>
  <c r="F120" i="2" l="1"/>
  <c r="F71" i="2"/>
  <c r="F49" i="2"/>
  <c r="F45" i="2"/>
  <c r="G45" i="2"/>
  <c r="F42" i="2"/>
  <c r="G105" i="1" l="1"/>
  <c r="G91" i="1"/>
  <c r="F90" i="2"/>
  <c r="F41" i="2"/>
  <c r="G58" i="1"/>
  <c r="F51" i="1"/>
  <c r="G51" i="1"/>
  <c r="F127" i="1"/>
  <c r="F126" i="1" s="1"/>
  <c r="F105" i="1"/>
  <c r="F91" i="1"/>
  <c r="F86" i="1"/>
  <c r="F85" i="1" s="1"/>
  <c r="F74" i="1"/>
  <c r="F73" i="1" s="1"/>
  <c r="F70" i="1"/>
  <c r="F67" i="1"/>
  <c r="F64" i="1"/>
  <c r="F58" i="1"/>
  <c r="F55" i="1"/>
  <c r="F35" i="1"/>
  <c r="F54" i="1" l="1"/>
  <c r="F63" i="1"/>
  <c r="F90" i="1"/>
  <c r="F34" i="1"/>
  <c r="F33" i="1" l="1"/>
  <c r="G156" i="2" l="1"/>
  <c r="G155" i="2" s="1"/>
  <c r="G140" i="2"/>
  <c r="G139" i="2" s="1"/>
  <c r="G138" i="2" s="1"/>
  <c r="F105" i="2"/>
  <c r="F104" i="2" s="1"/>
  <c r="F103" i="2" s="1"/>
  <c r="G96" i="2"/>
  <c r="G95" i="2" s="1"/>
  <c r="G94" i="2" s="1"/>
  <c r="F96" i="2"/>
  <c r="F95" i="2" s="1"/>
  <c r="F94" i="2" s="1"/>
  <c r="F119" i="2"/>
  <c r="F113" i="2"/>
  <c r="F86" i="2"/>
  <c r="F85" i="2" s="1"/>
  <c r="F81" i="2"/>
  <c r="F80" i="2" s="1"/>
  <c r="G87" i="2"/>
  <c r="G86" i="2" s="1"/>
  <c r="G82" i="2"/>
  <c r="G81" i="2" s="1"/>
  <c r="G80" i="2" s="1"/>
  <c r="F70" i="2"/>
  <c r="G53" i="2"/>
  <c r="G52" i="2" s="1"/>
  <c r="G68" i="2"/>
  <c r="G67" i="2" s="1"/>
  <c r="F48" i="2"/>
  <c r="F40" i="2" l="1"/>
  <c r="F39" i="2" s="1"/>
  <c r="G154" i="2"/>
  <c r="G51" i="2"/>
  <c r="F23" i="2" l="1"/>
  <c r="F22" i="2" s="1"/>
  <c r="F21" i="2" s="1"/>
  <c r="G91" i="2"/>
  <c r="G90" i="2" s="1"/>
  <c r="G85" i="2" s="1"/>
  <c r="G135" i="2"/>
  <c r="G115" i="2"/>
  <c r="G114" i="2" s="1"/>
  <c r="G113" i="2" s="1"/>
  <c r="G105" i="2"/>
  <c r="G104" i="2" s="1"/>
  <c r="G103" i="2" s="1"/>
  <c r="G72" i="2"/>
  <c r="G41" i="2"/>
  <c r="F36" i="2"/>
  <c r="F35" i="2" s="1"/>
  <c r="E36" i="2"/>
  <c r="E35" i="2" s="1"/>
  <c r="F32" i="2"/>
  <c r="F31" i="2" s="1"/>
  <c r="E32" i="2"/>
  <c r="E31" i="2" s="1"/>
  <c r="F27" i="2"/>
  <c r="F26" i="2" s="1"/>
  <c r="F25" i="2" s="1"/>
  <c r="E27" i="2"/>
  <c r="E26" i="2" s="1"/>
  <c r="E25" i="2" s="1"/>
  <c r="E18" i="2"/>
  <c r="E17" i="2" s="1"/>
  <c r="G127" i="1"/>
  <c r="G126" i="1" s="1"/>
  <c r="G86" i="1"/>
  <c r="G85" i="1" s="1"/>
  <c r="G74" i="1"/>
  <c r="G73" i="1" s="1"/>
  <c r="G70" i="1"/>
  <c r="G67" i="1"/>
  <c r="G64" i="1"/>
  <c r="G55" i="1"/>
  <c r="G35" i="1"/>
  <c r="F30" i="1"/>
  <c r="F29" i="1" s="1"/>
  <c r="E30" i="1"/>
  <c r="E29" i="1" s="1"/>
  <c r="F26" i="1"/>
  <c r="F25" i="1" s="1"/>
  <c r="E26" i="1"/>
  <c r="E25" i="1" s="1"/>
  <c r="F22" i="1"/>
  <c r="F21" i="1" s="1"/>
  <c r="E22" i="1"/>
  <c r="E21" i="1" s="1"/>
  <c r="F17" i="1"/>
  <c r="F16" i="1" s="1"/>
  <c r="E17" i="1"/>
  <c r="E16" i="1" s="1"/>
  <c r="F15" i="2" l="1"/>
  <c r="E15" i="2"/>
  <c r="G63" i="1"/>
  <c r="G34" i="1"/>
  <c r="E15" i="1"/>
  <c r="F15" i="1"/>
  <c r="G54" i="1"/>
  <c r="G90" i="1"/>
  <c r="G120" i="2"/>
  <c r="G119" i="2" s="1"/>
  <c r="G40" i="2"/>
  <c r="E16" i="2"/>
  <c r="G71" i="2"/>
  <c r="G70" i="2" s="1"/>
  <c r="G39" i="2" l="1"/>
  <c r="E30" i="2"/>
  <c r="F30" i="2"/>
  <c r="G33" i="1"/>
</calcChain>
</file>

<file path=xl/sharedStrings.xml><?xml version="1.0" encoding="utf-8"?>
<sst xmlns="http://schemas.openxmlformats.org/spreadsheetml/2006/main" count="350" uniqueCount="89">
  <si>
    <t xml:space="preserve">ZADAŃ  Z ZAKRESU ADMINISTRACJI RZĄDOWEJ  I  INNYCH ZADAŃ ZLECONYCH </t>
  </si>
  <si>
    <t xml:space="preserve">                                                                                                                           Zarządu  Województwa Zachodniopomorskiego</t>
  </si>
  <si>
    <t/>
  </si>
  <si>
    <t>w złotych</t>
  </si>
  <si>
    <t>DZIAŁ</t>
  </si>
  <si>
    <t>ROZDZ.</t>
  </si>
  <si>
    <t>§§</t>
  </si>
  <si>
    <t>WYSZCZEGÓLNIENIE</t>
  </si>
  <si>
    <t>PLAN</t>
  </si>
  <si>
    <t>DOCHODY BUDŻETU PAŃSTWA</t>
  </si>
  <si>
    <t>DOCHODY SAMORZĄDU WOJEWÓDZTWA</t>
  </si>
  <si>
    <t>WYDATKI SAMORZĄDU WOJEWÓDZTWA</t>
  </si>
  <si>
    <t>010 - Rolnictwo i łowiectwo</t>
  </si>
  <si>
    <t>01008 - Melioracje wodne</t>
  </si>
  <si>
    <t>0690 - Wpływy z różnych opłat</t>
  </si>
  <si>
    <t>0750 - Dochody z najmu i dzierżawy składników majątkowych Skarbu Państwa, jednostek samorządu terytorialnego lub innych jednostek  zaliczanych do sektora finansów publicznych oraz innych umów o podobnym charakterze</t>
  </si>
  <si>
    <t xml:space="preserve">2360 - Dochody jednostek samorządu terytorialnego związane z realizacją zadań z zakresu administracji rządowej oraz innych zadań zleconych ustawami </t>
  </si>
  <si>
    <t>600 - Transport i łączność</t>
  </si>
  <si>
    <t>60095 - Pozostała działalność</t>
  </si>
  <si>
    <t>710 - Działalność usługowa</t>
  </si>
  <si>
    <t xml:space="preserve">71005 - Prace geologiczne (nieinwestycyjne) </t>
  </si>
  <si>
    <t>900 - Gospodarka komunalna i ochrona środowiska</t>
  </si>
  <si>
    <t>90002 - Gospodarka odpadami</t>
  </si>
  <si>
    <t>DOCHODY Z TYTUŁU DOTACJI CELOWYCH Z BUDŻETU PAŃSTWA NA ZADANIA ZLECONE 
Z ZAKRESU ADMINISTRACJI RZĄDOWEJ  I WYDATKI NIMI FINANSOWANE</t>
  </si>
  <si>
    <t>221 0 - Dotacje celowe otrzymane z budżetu państwa na zadania bieżące z zakresu administracji rządowej oraz inne zadania zlecone ustawami realizowane przez samorząd województwa</t>
  </si>
  <si>
    <t>651 0 - Dotacje celowe otrzymane z budżetu państwa na inwestycje i zakupy inwestycyjne z zakresu administracji rządowej oraz inne zadania zlecone ustawami realizowane przez samorząd województwa</t>
  </si>
  <si>
    <t>417 0 - Wynagrodzenia bezosobowe</t>
  </si>
  <si>
    <t>421 0 - Zakup materiałów i wyposażenia</t>
  </si>
  <si>
    <t>426 0 - Zakup energii</t>
  </si>
  <si>
    <t>427 0 - Zakup usług remontowych</t>
  </si>
  <si>
    <t>430 0 - Zakup usług pozostałych</t>
  </si>
  <si>
    <t>443 0 - Różne opłaty i składki</t>
  </si>
  <si>
    <t>448 0 - Podatek od nieruchomości</t>
  </si>
  <si>
    <t>452 0 - Opłaty na rzecz budżetów jednostek samorządu terytorialnego</t>
  </si>
  <si>
    <t>459 0 - Kary i odszkodowania wypłacane na rzecz osób fizycznych</t>
  </si>
  <si>
    <t>461 0 - Koszty postępowania sądowego i prokuratorskiego</t>
  </si>
  <si>
    <t>605 0 - Wydatki inwestycyjne jednostek budżetowych</t>
  </si>
  <si>
    <t>01095 - Pozostała działalność</t>
  </si>
  <si>
    <t>439 0 - Zakup usług obejmujących wykonanie ekspertyz, analiz i opinii</t>
  </si>
  <si>
    <t>60003 - Krajowe pasażerskie przewozy autobusowe</t>
  </si>
  <si>
    <t>283 0 - Dotacja celowa z budżetu na finansowanie lub dofinansowanie zadań zleconych do realizacji pozostałym jednostkom nie zaliczanym do sektora finansów publicznych</t>
  </si>
  <si>
    <t>71095 - Pozostała działalność</t>
  </si>
  <si>
    <t>750 - Administracja publiczna</t>
  </si>
  <si>
    <t>75011 - Urzędy wojewódzkie</t>
  </si>
  <si>
    <t>401 0 - Wynagrodzenia osobowe pracowników</t>
  </si>
  <si>
    <t>404 0 - Dodatkowe wynagrodzenie roczne</t>
  </si>
  <si>
    <t>411 0 - Składki na ubezpieczenia społeczne</t>
  </si>
  <si>
    <t>412 0 - Składki na Fundusz Pracy</t>
  </si>
  <si>
    <t>441 0 - Podróże służbowe krajowe</t>
  </si>
  <si>
    <t>444 0 - Odpisy na zakładowy fundusz świadczeń socjalnych</t>
  </si>
  <si>
    <t>851 - Ochrona zdrowia</t>
  </si>
  <si>
    <t>85195 - Pozostała działalność</t>
  </si>
  <si>
    <t>852 - Pomoc społeczna</t>
  </si>
  <si>
    <t>85212 - Świadczenia rodzinne, świadczenie z funduszu alimentacyjnego oraz składki na ubezpieczenia emerytalne i rentowe z ubezpieczenia społecznego</t>
  </si>
  <si>
    <t>438 0 - Zakup usług obejmujących tłumaczenia</t>
  </si>
  <si>
    <t>440 0 - Opłaty za administrowanie i czynsze za budynki, lokale i pomieszczenia garażowe</t>
  </si>
  <si>
    <t>85226 - Ośrodki adopcyjne</t>
  </si>
  <si>
    <t>236 0 - Dotacje celowe z budżetu jednostki samorządu terytorialnego, udzielone w trybie art. 221 ustawy, na finansowanie lub dofinansowanie zadań zleconych do realizacji organizacjom prowadzącym działalność pożytku publicznego.</t>
  </si>
  <si>
    <t>302 0 - Wydatki osobowe niezaliczone do wynagrodzeń</t>
  </si>
  <si>
    <t>428 0 - Zakup usług zdrowotnych</t>
  </si>
  <si>
    <t>470 0 - Szkolenia pracowników niebędących członkami korpusu służby cywilnej</t>
  </si>
  <si>
    <t>Z UWZGLĘDNIENIEM REALIZATORÓW DOCHODÓW I WYDATKÓW</t>
  </si>
  <si>
    <t>ZACHODNIOPOMORSKI ZARZĄD MELIORACJI I URZĄDZEŃ WODNYCH W SZCZECINIE</t>
  </si>
  <si>
    <t>WYDZIAL ROLNICTWA I RYBACTWA</t>
  </si>
  <si>
    <t>WYDZIAŁ INFRASTRUKTURY I TRANSPORTU</t>
  </si>
  <si>
    <t>WYDZIAŁ OCHRONY ŚRODOWISKA</t>
  </si>
  <si>
    <t xml:space="preserve">DOCHODY BUDŻETU PAŃSTWA ZWIĄZANE Z REALIZACJĄ ZADAŃ ZLECONYCH </t>
  </si>
  <si>
    <t>WYDZIAŁ ROLNICTWA I RYBACTWA</t>
  </si>
  <si>
    <t>BIURO GEODEZJI</t>
  </si>
  <si>
    <t>WYDZIAŁ ORGANIZACJI I ROZWOJU ZASOBÓW LUDZKICH</t>
  </si>
  <si>
    <t>WYDZIAŁ TURYSTYKI, GOSPODARKI I PROMOCJI</t>
  </si>
  <si>
    <t>WYDZIAŁ ZDROWIA</t>
  </si>
  <si>
    <t>REGIONALNY OŚRODEK POLITYKI SPOŁECZNEJ</t>
  </si>
  <si>
    <t>PUBLICZNY OŚRODEK ADOPCYJNY W SZCZECINIE</t>
  </si>
  <si>
    <t>PUBLICZNY OŚRODEK ADOPCYJNY W KOSZALINIE</t>
  </si>
  <si>
    <t>436 0 - Opłaty z tytułu zakupu usług telekomunikacyjnych</t>
  </si>
  <si>
    <t>PLAN FINANSOWY NA 2016 ROK</t>
  </si>
  <si>
    <t>71012 - Zadania z zakresu geodezji i kartografii</t>
  </si>
  <si>
    <t>460 0 - Kary, odszkodowania i grzywny wypłacane na rzecz osób prawnych i innych jednostek organizacyjnych</t>
  </si>
  <si>
    <r>
      <t xml:space="preserve">DOCHODY BUDŻETU PAŃSTWA ZWIĄZANE Z REALIZACJĄ ZADAŃ ZLECONYCH </t>
    </r>
    <r>
      <rPr>
        <b/>
        <sz val="14"/>
        <rFont val="Arial"/>
        <family val="2"/>
        <charset val="238"/>
      </rPr>
      <t>*</t>
    </r>
  </si>
  <si>
    <r>
      <rPr>
        <sz val="12"/>
        <rFont val="Calibri"/>
        <family val="2"/>
        <charset val="238"/>
        <scheme val="minor"/>
      </rPr>
      <t>*</t>
    </r>
    <r>
      <rPr>
        <sz val="10"/>
        <rFont val="Calibri"/>
        <family val="2"/>
        <charset val="238"/>
        <scheme val="minor"/>
      </rPr>
      <t xml:space="preserve"> Kwota z kolumny 6 stanowi 5% dochodów z kolumny 5</t>
    </r>
  </si>
  <si>
    <t xml:space="preserve">USTAWAMI  WYKONYWANYCH PRZEZ SAMORZĄD WOJEWÓDZTWA  ZACHODNIOPOMORSKIEGO </t>
  </si>
  <si>
    <t>ORAZ DOCHODÓW  BUDŻETU PAŃSTWA  ZWIĄZANYCH Z REALIZACJĄ  ZADAŃ ZLECONYCH</t>
  </si>
  <si>
    <t xml:space="preserve">USTAWAMI  WYKONYWANYCH PRZEZ SAMORZĄD WOJEWÓDZTWA ZACHODNIOPOMORSKIEGO </t>
  </si>
  <si>
    <t xml:space="preserve">        </t>
  </si>
  <si>
    <r>
      <t xml:space="preserve">                                                                                                                   Załącznik </t>
    </r>
    <r>
      <rPr>
        <b/>
        <sz val="10"/>
        <rFont val="Arial CE"/>
        <charset val="238"/>
      </rPr>
      <t>Nr 1</t>
    </r>
    <r>
      <rPr>
        <sz val="10"/>
        <rFont val="Arial CE"/>
        <charset val="238"/>
      </rPr>
      <t xml:space="preserve"> do  uchwały </t>
    </r>
    <r>
      <rPr>
        <b/>
        <sz val="10"/>
        <rFont val="Arial CE"/>
        <charset val="238"/>
      </rPr>
      <t>Nr 2052/15</t>
    </r>
  </si>
  <si>
    <t xml:space="preserve">                                                                                                                       z dnia  29  grudnia 2015 roku</t>
  </si>
  <si>
    <r>
      <t xml:space="preserve">                                                                                                                   Załącznik </t>
    </r>
    <r>
      <rPr>
        <b/>
        <sz val="10"/>
        <rFont val="Arial CE"/>
        <charset val="238"/>
      </rPr>
      <t>Nr 2</t>
    </r>
    <r>
      <rPr>
        <sz val="10"/>
        <rFont val="Arial CE"/>
        <charset val="238"/>
      </rPr>
      <t xml:space="preserve"> do  uchwały </t>
    </r>
    <r>
      <rPr>
        <b/>
        <sz val="10"/>
        <rFont val="Arial CE"/>
        <charset val="238"/>
      </rPr>
      <t>Nr 2052/15</t>
    </r>
  </si>
  <si>
    <t xml:space="preserve">                                                                                                                       z dnia  29 grudnia 2015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</si>
</sst>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  <font>
      <b/>
      <i/>
      <sz val="10"/>
      <name val="Arial"/>
      <family val="2"/>
      <charset val="238"/>
    </font>
    <font>
      <sz val="11"/>
      <color rgb="FF0000FF"/>
      <name val="Calibri"/>
      <family val="2"/>
      <charset val="238"/>
      <scheme val="minor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6"/>
      <name val="Arial"/>
      <family val="2"/>
      <charset val="238"/>
    </font>
    <font>
      <b/>
      <sz val="9"/>
      <name val="Arial"/>
      <family val="2"/>
      <charset val="238"/>
    </font>
    <font>
      <b/>
      <sz val="9"/>
      <name val="Arial Narrow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sz val="12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0F0F0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 style="double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/>
      <top style="thin">
        <color indexed="0"/>
      </top>
      <bottom style="thin">
        <color indexed="64"/>
      </bottom>
      <diagonal/>
    </border>
    <border>
      <left/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rgb="FF000000"/>
      </left>
      <right/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0"/>
      </bottom>
      <diagonal/>
    </border>
    <border>
      <left/>
      <right style="thin">
        <color indexed="64"/>
      </right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9" borderId="0">
      <alignment horizontal="left" vertical="top"/>
    </xf>
    <xf numFmtId="0" fontId="8" fillId="10" borderId="0">
      <alignment horizontal="left" vertical="top"/>
    </xf>
    <xf numFmtId="0" fontId="8" fillId="10" borderId="0">
      <alignment horizontal="right" vertical="top"/>
    </xf>
  </cellStyleXfs>
  <cellXfs count="203">
    <xf numFmtId="0" fontId="0" fillId="0" borderId="0" xfId="0"/>
    <xf numFmtId="0" fontId="0" fillId="0" borderId="0" xfId="0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3" fontId="0" fillId="0" borderId="0" xfId="0" applyNumberFormat="1"/>
    <xf numFmtId="3" fontId="0" fillId="0" borderId="0" xfId="0" applyNumberFormat="1" applyAlignment="1">
      <alignment vertical="center"/>
    </xf>
    <xf numFmtId="43" fontId="5" fillId="8" borderId="72" xfId="1" applyFont="1" applyFill="1" applyBorder="1" applyAlignment="1" applyProtection="1">
      <alignment horizontal="center" vertical="center" wrapText="1"/>
    </xf>
    <xf numFmtId="3" fontId="5" fillId="8" borderId="72" xfId="0" applyNumberFormat="1" applyFont="1" applyFill="1" applyBorder="1" applyAlignment="1" applyProtection="1">
      <alignment horizontal="right" vertical="center" wrapText="1"/>
    </xf>
    <xf numFmtId="0" fontId="6" fillId="0" borderId="0" xfId="0" applyFont="1"/>
    <xf numFmtId="0" fontId="2" fillId="0" borderId="0" xfId="0" applyFont="1" applyAlignment="1">
      <alignment horizontal="center" vertical="center"/>
    </xf>
    <xf numFmtId="0" fontId="9" fillId="2" borderId="0" xfId="0" applyNumberFormat="1" applyFont="1" applyFill="1" applyBorder="1" applyAlignment="1" applyProtection="1">
      <alignment vertical="center" wrapText="1"/>
    </xf>
    <xf numFmtId="0" fontId="11" fillId="2" borderId="0" xfId="0" applyNumberFormat="1" applyFont="1" applyFill="1" applyBorder="1" applyAlignment="1" applyProtection="1">
      <alignment vertical="center" wrapText="1"/>
    </xf>
    <xf numFmtId="0" fontId="10" fillId="0" borderId="0" xfId="0" applyFont="1" applyAlignment="1">
      <alignment vertical="center"/>
    </xf>
    <xf numFmtId="0" fontId="9" fillId="2" borderId="0" xfId="0" applyNumberFormat="1" applyFont="1" applyFill="1" applyBorder="1" applyAlignment="1" applyProtection="1">
      <alignment horizontal="left" vertical="center" wrapText="1"/>
    </xf>
    <xf numFmtId="0" fontId="9" fillId="2" borderId="0" xfId="0" applyNumberFormat="1" applyFont="1" applyFill="1" applyBorder="1" applyAlignment="1" applyProtection="1">
      <alignment horizontal="right" vertical="center" wrapText="1"/>
    </xf>
    <xf numFmtId="0" fontId="10" fillId="0" borderId="0" xfId="0" applyFont="1" applyAlignment="1">
      <alignment horizontal="center" vertical="center"/>
    </xf>
    <xf numFmtId="0" fontId="13" fillId="0" borderId="9" xfId="0" applyNumberFormat="1" applyFont="1" applyFill="1" applyBorder="1" applyAlignment="1" applyProtection="1">
      <alignment horizontal="center" vertical="center" wrapText="1"/>
    </xf>
    <xf numFmtId="0" fontId="13" fillId="0" borderId="10" xfId="0" applyNumberFormat="1" applyFont="1" applyFill="1" applyBorder="1" applyAlignment="1" applyProtection="1">
      <alignment horizontal="center" vertical="center" wrapText="1"/>
    </xf>
    <xf numFmtId="0" fontId="13" fillId="0" borderId="11" xfId="0" applyNumberFormat="1" applyFont="1" applyFill="1" applyBorder="1" applyAlignment="1" applyProtection="1">
      <alignment horizontal="center" vertical="center" wrapText="1"/>
    </xf>
    <xf numFmtId="0" fontId="14" fillId="0" borderId="6" xfId="0" applyNumberFormat="1" applyFont="1" applyFill="1" applyBorder="1" applyAlignment="1" applyProtection="1">
      <alignment horizontal="center" vertical="center" wrapText="1"/>
    </xf>
    <xf numFmtId="0" fontId="14" fillId="0" borderId="12" xfId="0" applyNumberFormat="1" applyFont="1" applyFill="1" applyBorder="1" applyAlignment="1" applyProtection="1">
      <alignment horizontal="center" vertical="center" wrapText="1"/>
    </xf>
    <xf numFmtId="0" fontId="14" fillId="0" borderId="13" xfId="0" applyNumberFormat="1" applyFont="1" applyFill="1" applyBorder="1" applyAlignment="1" applyProtection="1">
      <alignment horizontal="center" vertical="center" wrapText="1"/>
    </xf>
    <xf numFmtId="0" fontId="14" fillId="0" borderId="14" xfId="0" applyNumberFormat="1" applyFont="1" applyFill="1" applyBorder="1" applyAlignment="1" applyProtection="1">
      <alignment horizontal="center" vertical="center" wrapText="1"/>
    </xf>
    <xf numFmtId="0" fontId="14" fillId="0" borderId="15" xfId="0" applyNumberFormat="1" applyFont="1" applyFill="1" applyBorder="1" applyAlignment="1" applyProtection="1">
      <alignment horizontal="center" vertical="center" wrapText="1"/>
    </xf>
    <xf numFmtId="0" fontId="14" fillId="0" borderId="16" xfId="0" applyNumberFormat="1" applyFont="1" applyFill="1" applyBorder="1" applyAlignment="1" applyProtection="1">
      <alignment horizontal="center" vertical="center" wrapText="1"/>
    </xf>
    <xf numFmtId="0" fontId="14" fillId="0" borderId="17" xfId="0" applyNumberFormat="1" applyFont="1" applyFill="1" applyBorder="1" applyAlignment="1" applyProtection="1">
      <alignment horizontal="center" vertical="center" wrapText="1"/>
    </xf>
    <xf numFmtId="3" fontId="15" fillId="3" borderId="20" xfId="0" applyNumberFormat="1" applyFont="1" applyFill="1" applyBorder="1" applyAlignment="1" applyProtection="1">
      <alignment horizontal="right" vertical="center" wrapText="1"/>
    </xf>
    <xf numFmtId="3" fontId="15" fillId="3" borderId="21" xfId="0" applyNumberFormat="1" applyFont="1" applyFill="1" applyBorder="1" applyAlignment="1" applyProtection="1">
      <alignment horizontal="right" vertical="center" wrapText="1"/>
    </xf>
    <xf numFmtId="3" fontId="15" fillId="0" borderId="22" xfId="0" applyNumberFormat="1" applyFont="1" applyFill="1" applyBorder="1" applyAlignment="1" applyProtection="1">
      <alignment vertical="center" wrapText="1"/>
    </xf>
    <xf numFmtId="3" fontId="5" fillId="8" borderId="61" xfId="0" applyNumberFormat="1" applyFont="1" applyFill="1" applyBorder="1" applyAlignment="1" applyProtection="1">
      <alignment vertical="center" wrapText="1"/>
    </xf>
    <xf numFmtId="3" fontId="5" fillId="8" borderId="61" xfId="0" applyNumberFormat="1" applyFont="1" applyFill="1" applyBorder="1" applyAlignment="1" applyProtection="1">
      <alignment horizontal="right" vertical="center" wrapText="1"/>
    </xf>
    <xf numFmtId="3" fontId="15" fillId="0" borderId="17" xfId="0" applyNumberFormat="1" applyFont="1" applyFill="1" applyBorder="1" applyAlignment="1" applyProtection="1">
      <alignment vertical="center" wrapText="1"/>
    </xf>
    <xf numFmtId="3" fontId="15" fillId="4" borderId="24" xfId="0" applyNumberFormat="1" applyFont="1" applyFill="1" applyBorder="1" applyAlignment="1" applyProtection="1">
      <alignment horizontal="right" vertical="center" wrapText="1"/>
    </xf>
    <xf numFmtId="3" fontId="15" fillId="4" borderId="25" xfId="0" applyNumberFormat="1" applyFont="1" applyFill="1" applyBorder="1" applyAlignment="1" applyProtection="1">
      <alignment horizontal="right" vertical="center" wrapText="1"/>
    </xf>
    <xf numFmtId="0" fontId="16" fillId="2" borderId="26" xfId="0" applyNumberFormat="1" applyFont="1" applyFill="1" applyBorder="1" applyAlignment="1" applyProtection="1">
      <alignment vertical="center" wrapText="1"/>
    </xf>
    <xf numFmtId="3" fontId="12" fillId="5" borderId="29" xfId="0" applyNumberFormat="1" applyFont="1" applyFill="1" applyBorder="1" applyAlignment="1" applyProtection="1">
      <alignment horizontal="right" vertical="center" wrapText="1"/>
    </xf>
    <xf numFmtId="3" fontId="12" fillId="5" borderId="30" xfId="0" applyNumberFormat="1" applyFont="1" applyFill="1" applyBorder="1" applyAlignment="1" applyProtection="1">
      <alignment horizontal="right" vertical="center" wrapText="1"/>
    </xf>
    <xf numFmtId="0" fontId="14" fillId="0" borderId="31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center" vertical="center" wrapText="1"/>
    </xf>
    <xf numFmtId="3" fontId="16" fillId="2" borderId="9" xfId="0" applyNumberFormat="1" applyFont="1" applyFill="1" applyBorder="1" applyAlignment="1" applyProtection="1">
      <alignment horizontal="right" vertical="center" wrapText="1"/>
    </xf>
    <xf numFmtId="3" fontId="16" fillId="2" borderId="16" xfId="0" applyNumberFormat="1" applyFont="1" applyFill="1" applyBorder="1" applyAlignment="1" applyProtection="1">
      <alignment horizontal="right" vertical="center" wrapText="1"/>
    </xf>
    <xf numFmtId="0" fontId="14" fillId="0" borderId="48" xfId="0" applyNumberFormat="1" applyFont="1" applyFill="1" applyBorder="1" applyAlignment="1" applyProtection="1">
      <alignment horizontal="center" vertical="center" wrapText="1"/>
    </xf>
    <xf numFmtId="3" fontId="16" fillId="2" borderId="86" xfId="0" applyNumberFormat="1" applyFont="1" applyFill="1" applyBorder="1" applyAlignment="1" applyProtection="1">
      <alignment horizontal="right" vertical="center" wrapText="1"/>
    </xf>
    <xf numFmtId="3" fontId="16" fillId="2" borderId="51" xfId="0" applyNumberFormat="1" applyFont="1" applyFill="1" applyBorder="1" applyAlignment="1" applyProtection="1">
      <alignment horizontal="right" vertical="center" wrapText="1"/>
      <protection locked="0"/>
    </xf>
    <xf numFmtId="0" fontId="14" fillId="0" borderId="63" xfId="0" applyNumberFormat="1" applyFont="1" applyFill="1" applyBorder="1" applyAlignment="1" applyProtection="1">
      <alignment horizontal="center" vertical="center" wrapText="1"/>
    </xf>
    <xf numFmtId="3" fontId="16" fillId="2" borderId="29" xfId="0" applyNumberFormat="1" applyFont="1" applyFill="1" applyBorder="1" applyAlignment="1" applyProtection="1">
      <alignment horizontal="right" vertical="center" wrapText="1"/>
    </xf>
    <xf numFmtId="3" fontId="16" fillId="2" borderId="25" xfId="0" applyNumberFormat="1" applyFont="1" applyFill="1" applyBorder="1" applyAlignment="1" applyProtection="1">
      <alignment horizontal="right" vertical="center" wrapText="1"/>
    </xf>
    <xf numFmtId="3" fontId="5" fillId="7" borderId="61" xfId="0" applyNumberFormat="1" applyFont="1" applyFill="1" applyBorder="1" applyAlignment="1" applyProtection="1">
      <alignment vertical="center" wrapText="1"/>
    </xf>
    <xf numFmtId="3" fontId="15" fillId="4" borderId="29" xfId="0" applyNumberFormat="1" applyFont="1" applyFill="1" applyBorder="1" applyAlignment="1" applyProtection="1">
      <alignment horizontal="right" vertical="center" wrapText="1"/>
    </xf>
    <xf numFmtId="3" fontId="15" fillId="4" borderId="30" xfId="0" applyNumberFormat="1" applyFont="1" applyFill="1" applyBorder="1" applyAlignment="1" applyProtection="1">
      <alignment horizontal="right" vertical="center" wrapText="1"/>
    </xf>
    <xf numFmtId="3" fontId="16" fillId="2" borderId="15" xfId="0" applyNumberFormat="1" applyFont="1" applyFill="1" applyBorder="1" applyAlignment="1" applyProtection="1">
      <alignment horizontal="right" vertical="center" wrapText="1"/>
    </xf>
    <xf numFmtId="3" fontId="16" fillId="2" borderId="34" xfId="0" applyNumberFormat="1" applyFont="1" applyFill="1" applyBorder="1" applyAlignment="1" applyProtection="1">
      <alignment horizontal="right" vertical="center" wrapText="1"/>
    </xf>
    <xf numFmtId="43" fontId="15" fillId="3" borderId="20" xfId="1" applyFont="1" applyFill="1" applyBorder="1" applyAlignment="1" applyProtection="1">
      <alignment horizontal="center" vertical="center" wrapText="1"/>
    </xf>
    <xf numFmtId="3" fontId="15" fillId="3" borderId="35" xfId="0" applyNumberFormat="1" applyFont="1" applyFill="1" applyBorder="1" applyAlignment="1" applyProtection="1">
      <alignment horizontal="right" vertical="center" wrapText="1"/>
    </xf>
    <xf numFmtId="43" fontId="5" fillId="8" borderId="61" xfId="1" applyFont="1" applyFill="1" applyBorder="1" applyAlignment="1" applyProtection="1">
      <alignment horizontal="center" vertical="center" wrapText="1"/>
    </xf>
    <xf numFmtId="3" fontId="5" fillId="8" borderId="74" xfId="0" applyNumberFormat="1" applyFont="1" applyFill="1" applyBorder="1" applyAlignment="1" applyProtection="1">
      <alignment horizontal="right" vertical="center" wrapText="1"/>
    </xf>
    <xf numFmtId="43" fontId="15" fillId="4" borderId="38" xfId="1" applyFont="1" applyFill="1" applyBorder="1" applyAlignment="1" applyProtection="1">
      <alignment horizontal="center" vertical="center" wrapText="1"/>
    </xf>
    <xf numFmtId="3" fontId="15" fillId="4" borderId="39" xfId="0" applyNumberFormat="1" applyFont="1" applyFill="1" applyBorder="1" applyAlignment="1" applyProtection="1">
      <alignment horizontal="right" vertical="center" wrapText="1"/>
    </xf>
    <xf numFmtId="3" fontId="15" fillId="4" borderId="40" xfId="0" applyNumberFormat="1" applyFont="1" applyFill="1" applyBorder="1" applyAlignment="1" applyProtection="1">
      <alignment horizontal="right" vertical="center" wrapText="1"/>
    </xf>
    <xf numFmtId="0" fontId="9" fillId="2" borderId="31" xfId="0" applyNumberFormat="1" applyFont="1" applyFill="1" applyBorder="1" applyAlignment="1" applyProtection="1">
      <alignment vertical="center" wrapText="1"/>
    </xf>
    <xf numFmtId="43" fontId="12" fillId="5" borderId="42" xfId="1" applyFont="1" applyFill="1" applyBorder="1" applyAlignment="1" applyProtection="1">
      <alignment vertical="center" wrapText="1"/>
    </xf>
    <xf numFmtId="3" fontId="12" fillId="5" borderId="25" xfId="0" applyNumberFormat="1" applyFont="1" applyFill="1" applyBorder="1" applyAlignment="1" applyProtection="1">
      <alignment horizontal="right" vertical="center" wrapText="1"/>
    </xf>
    <xf numFmtId="3" fontId="12" fillId="5" borderId="43" xfId="0" applyNumberFormat="1" applyFont="1" applyFill="1" applyBorder="1" applyAlignment="1" applyProtection="1">
      <alignment horizontal="right" vertical="center" wrapText="1"/>
    </xf>
    <xf numFmtId="0" fontId="9" fillId="2" borderId="44" xfId="0" applyNumberFormat="1" applyFont="1" applyFill="1" applyBorder="1" applyAlignment="1" applyProtection="1">
      <alignment vertical="center" wrapText="1"/>
    </xf>
    <xf numFmtId="43" fontId="16" fillId="6" borderId="29" xfId="1" applyFont="1" applyFill="1" applyBorder="1" applyAlignment="1" applyProtection="1">
      <alignment vertical="center" wrapText="1"/>
    </xf>
    <xf numFmtId="3" fontId="16" fillId="6" borderId="30" xfId="0" applyNumberFormat="1" applyFont="1" applyFill="1" applyBorder="1" applyAlignment="1" applyProtection="1">
      <alignment horizontal="right" vertical="center" wrapText="1"/>
    </xf>
    <xf numFmtId="0" fontId="10" fillId="6" borderId="45" xfId="0" applyFont="1" applyFill="1" applyBorder="1" applyAlignment="1">
      <alignment vertical="center"/>
    </xf>
    <xf numFmtId="0" fontId="9" fillId="2" borderId="46" xfId="0" applyNumberFormat="1" applyFont="1" applyFill="1" applyBorder="1" applyAlignment="1" applyProtection="1">
      <alignment vertical="center" wrapText="1"/>
    </xf>
    <xf numFmtId="43" fontId="12" fillId="5" borderId="14" xfId="1" applyFont="1" applyFill="1" applyBorder="1" applyAlignment="1" applyProtection="1">
      <alignment vertical="center" wrapText="1"/>
    </xf>
    <xf numFmtId="3" fontId="12" fillId="5" borderId="47" xfId="0" applyNumberFormat="1" applyFont="1" applyFill="1" applyBorder="1" applyAlignment="1" applyProtection="1">
      <alignment horizontal="right" vertical="center" wrapText="1"/>
    </xf>
    <xf numFmtId="0" fontId="10" fillId="6" borderId="22" xfId="0" applyFont="1" applyFill="1" applyBorder="1" applyAlignment="1">
      <alignment vertical="center"/>
    </xf>
    <xf numFmtId="0" fontId="9" fillId="2" borderId="6" xfId="0" applyNumberFormat="1" applyFont="1" applyFill="1" applyBorder="1" applyAlignment="1" applyProtection="1">
      <alignment vertical="center" wrapText="1"/>
    </xf>
    <xf numFmtId="0" fontId="9" fillId="2" borderId="53" xfId="0" applyNumberFormat="1" applyFont="1" applyFill="1" applyBorder="1" applyAlignment="1" applyProtection="1">
      <alignment vertical="center" wrapText="1"/>
    </xf>
    <xf numFmtId="3" fontId="16" fillId="6" borderId="43" xfId="0" applyNumberFormat="1" applyFont="1" applyFill="1" applyBorder="1" applyAlignment="1" applyProtection="1">
      <alignment horizontal="right" vertical="center" wrapText="1"/>
    </xf>
    <xf numFmtId="43" fontId="15" fillId="4" borderId="50" xfId="1" applyFont="1" applyFill="1" applyBorder="1" applyAlignment="1" applyProtection="1">
      <alignment vertical="center" wrapText="1"/>
    </xf>
    <xf numFmtId="3" fontId="15" fillId="4" borderId="51" xfId="0" applyNumberFormat="1" applyFont="1" applyFill="1" applyBorder="1" applyAlignment="1" applyProtection="1">
      <alignment horizontal="right" vertical="center" wrapText="1"/>
    </xf>
    <xf numFmtId="3" fontId="15" fillId="4" borderId="13" xfId="0" applyNumberFormat="1" applyFont="1" applyFill="1" applyBorder="1" applyAlignment="1" applyProtection="1">
      <alignment horizontal="right" vertical="center" wrapText="1"/>
    </xf>
    <xf numFmtId="0" fontId="9" fillId="2" borderId="68" xfId="0" applyNumberFormat="1" applyFont="1" applyFill="1" applyBorder="1" applyAlignment="1" applyProtection="1">
      <alignment vertical="center" wrapText="1"/>
    </xf>
    <xf numFmtId="0" fontId="10" fillId="6" borderId="11" xfId="0" applyFont="1" applyFill="1" applyBorder="1" applyAlignment="1">
      <alignment vertical="center"/>
    </xf>
    <xf numFmtId="0" fontId="16" fillId="6" borderId="29" xfId="0" applyNumberFormat="1" applyFont="1" applyFill="1" applyBorder="1" applyAlignment="1" applyProtection="1">
      <alignment horizontal="left" vertical="center" wrapText="1"/>
    </xf>
    <xf numFmtId="3" fontId="16" fillId="6" borderId="79" xfId="4" applyNumberFormat="1" applyFont="1" applyFill="1" applyBorder="1" applyAlignment="1">
      <alignment horizontal="right" vertical="center" wrapText="1"/>
    </xf>
    <xf numFmtId="3" fontId="16" fillId="6" borderId="78" xfId="4" applyNumberFormat="1" applyFont="1" applyFill="1" applyBorder="1" applyAlignment="1">
      <alignment horizontal="right" vertical="center" wrapText="1"/>
    </xf>
    <xf numFmtId="0" fontId="9" fillId="2" borderId="63" xfId="0" applyNumberFormat="1" applyFont="1" applyFill="1" applyBorder="1" applyAlignment="1" applyProtection="1">
      <alignment horizontal="left" vertical="center" wrapText="1"/>
    </xf>
    <xf numFmtId="43" fontId="16" fillId="6" borderId="9" xfId="1" applyFont="1" applyFill="1" applyBorder="1" applyAlignment="1" applyProtection="1">
      <alignment vertical="center" wrapText="1"/>
    </xf>
    <xf numFmtId="3" fontId="16" fillId="6" borderId="10" xfId="0" applyNumberFormat="1" applyFont="1" applyFill="1" applyBorder="1" applyAlignment="1" applyProtection="1">
      <alignment horizontal="right" vertical="center" wrapText="1"/>
    </xf>
    <xf numFmtId="3" fontId="16" fillId="6" borderId="13" xfId="0" applyNumberFormat="1" applyFont="1" applyFill="1" applyBorder="1" applyAlignment="1" applyProtection="1">
      <alignment horizontal="right" vertical="center" wrapText="1"/>
    </xf>
    <xf numFmtId="3" fontId="5" fillId="8" borderId="73" xfId="0" applyNumberFormat="1" applyFont="1" applyFill="1" applyBorder="1" applyAlignment="1" applyProtection="1">
      <alignment horizontal="right" vertical="center" wrapText="1"/>
    </xf>
    <xf numFmtId="43" fontId="15" fillId="4" borderId="50" xfId="1" applyFont="1" applyFill="1" applyBorder="1" applyAlignment="1" applyProtection="1">
      <alignment horizontal="center" vertical="center" wrapText="1"/>
    </xf>
    <xf numFmtId="0" fontId="9" fillId="2" borderId="1" xfId="0" applyNumberFormat="1" applyFont="1" applyFill="1" applyBorder="1" applyAlignment="1" applyProtection="1">
      <alignment vertical="center" wrapText="1"/>
    </xf>
    <xf numFmtId="0" fontId="12" fillId="5" borderId="14" xfId="0" applyNumberFormat="1" applyFont="1" applyFill="1" applyBorder="1" applyAlignment="1" applyProtection="1">
      <alignment horizontal="left" vertical="center" wrapText="1"/>
    </xf>
    <xf numFmtId="0" fontId="9" fillId="2" borderId="45" xfId="0" applyNumberFormat="1" applyFont="1" applyFill="1" applyBorder="1" applyAlignment="1" applyProtection="1">
      <alignment vertical="center" wrapText="1"/>
    </xf>
    <xf numFmtId="0" fontId="9" fillId="2" borderId="6" xfId="0" applyNumberFormat="1" applyFont="1" applyFill="1" applyBorder="1" applyAlignment="1" applyProtection="1">
      <alignment horizontal="left" vertical="center" wrapText="1"/>
    </xf>
    <xf numFmtId="0" fontId="9" fillId="2" borderId="63" xfId="0" applyNumberFormat="1" applyFont="1" applyFill="1" applyBorder="1" applyAlignment="1" applyProtection="1">
      <alignment vertical="center" wrapText="1"/>
    </xf>
    <xf numFmtId="0" fontId="9" fillId="2" borderId="56" xfId="0" applyNumberFormat="1" applyFont="1" applyFill="1" applyBorder="1" applyAlignment="1" applyProtection="1">
      <alignment vertical="center" wrapText="1"/>
    </xf>
    <xf numFmtId="0" fontId="12" fillId="5" borderId="3" xfId="0" applyNumberFormat="1" applyFont="1" applyFill="1" applyBorder="1" applyAlignment="1" applyProtection="1">
      <alignment horizontal="left" vertical="center" wrapText="1"/>
    </xf>
    <xf numFmtId="3" fontId="12" fillId="5" borderId="55" xfId="0" applyNumberFormat="1" applyFont="1" applyFill="1" applyBorder="1" applyAlignment="1" applyProtection="1">
      <alignment horizontal="right" vertical="center" wrapText="1"/>
    </xf>
    <xf numFmtId="3" fontId="12" fillId="5" borderId="54" xfId="0" applyNumberFormat="1" applyFont="1" applyFill="1" applyBorder="1" applyAlignment="1" applyProtection="1">
      <alignment horizontal="right" vertical="center" wrapText="1"/>
    </xf>
    <xf numFmtId="0" fontId="16" fillId="6" borderId="9" xfId="0" applyNumberFormat="1" applyFont="1" applyFill="1" applyBorder="1" applyAlignment="1" applyProtection="1">
      <alignment horizontal="left" vertical="center" wrapText="1"/>
    </xf>
    <xf numFmtId="3" fontId="16" fillId="6" borderId="7" xfId="4" applyNumberFormat="1" applyFont="1" applyFill="1" applyBorder="1" applyAlignment="1">
      <alignment horizontal="right" vertical="center" wrapText="1"/>
    </xf>
    <xf numFmtId="3" fontId="16" fillId="6" borderId="84" xfId="4" applyNumberFormat="1" applyFont="1" applyFill="1" applyBorder="1" applyAlignment="1">
      <alignment horizontal="right" vertical="center" wrapText="1"/>
    </xf>
    <xf numFmtId="3" fontId="16" fillId="6" borderId="80" xfId="4" applyNumberFormat="1" applyFont="1" applyFill="1" applyBorder="1" applyAlignment="1">
      <alignment horizontal="right" vertical="center" wrapText="1"/>
    </xf>
    <xf numFmtId="0" fontId="16" fillId="6" borderId="8" xfId="0" applyNumberFormat="1" applyFont="1" applyFill="1" applyBorder="1" applyAlignment="1" applyProtection="1">
      <alignment horizontal="left" vertical="center" wrapText="1"/>
    </xf>
    <xf numFmtId="3" fontId="16" fillId="6" borderId="25" xfId="0" applyNumberFormat="1" applyFont="1" applyFill="1" applyBorder="1" applyAlignment="1" applyProtection="1">
      <alignment horizontal="right" vertical="center" wrapText="1"/>
    </xf>
    <xf numFmtId="0" fontId="9" fillId="2" borderId="23" xfId="0" applyNumberFormat="1" applyFont="1" applyFill="1" applyBorder="1" applyAlignment="1" applyProtection="1">
      <alignment vertical="center" wrapText="1"/>
    </xf>
    <xf numFmtId="0" fontId="10" fillId="0" borderId="31" xfId="0" applyFont="1" applyBorder="1" applyAlignment="1">
      <alignment vertical="center"/>
    </xf>
    <xf numFmtId="0" fontId="17" fillId="0" borderId="31" xfId="0" applyFont="1" applyBorder="1" applyAlignment="1">
      <alignment vertical="center"/>
    </xf>
    <xf numFmtId="0" fontId="9" fillId="2" borderId="46" xfId="0" applyNumberFormat="1" applyFont="1" applyFill="1" applyBorder="1" applyAlignment="1" applyProtection="1">
      <alignment horizontal="left" vertical="center" wrapText="1"/>
    </xf>
    <xf numFmtId="0" fontId="10" fillId="0" borderId="6" xfId="0" applyFont="1" applyBorder="1" applyAlignment="1">
      <alignment vertical="center"/>
    </xf>
    <xf numFmtId="0" fontId="9" fillId="2" borderId="53" xfId="0" applyNumberFormat="1" applyFont="1" applyFill="1" applyBorder="1" applyAlignment="1" applyProtection="1">
      <alignment horizontal="left" vertical="center" wrapText="1"/>
    </xf>
    <xf numFmtId="0" fontId="9" fillId="2" borderId="48" xfId="0" applyNumberFormat="1" applyFont="1" applyFill="1" applyBorder="1" applyAlignment="1" applyProtection="1">
      <alignment horizontal="left" vertical="center" wrapText="1"/>
    </xf>
    <xf numFmtId="0" fontId="18" fillId="2" borderId="0" xfId="0" applyNumberFormat="1" applyFont="1" applyFill="1" applyBorder="1" applyAlignment="1" applyProtection="1">
      <alignment horizontal="left" vertical="center" wrapText="1"/>
    </xf>
    <xf numFmtId="3" fontId="16" fillId="2" borderId="16" xfId="0" applyNumberFormat="1" applyFont="1" applyFill="1" applyBorder="1" applyAlignment="1" applyProtection="1">
      <alignment horizontal="right" vertical="center" wrapText="1"/>
      <protection locked="0"/>
    </xf>
    <xf numFmtId="0" fontId="12" fillId="5" borderId="42" xfId="0" applyNumberFormat="1" applyFont="1" applyFill="1" applyBorder="1" applyAlignment="1" applyProtection="1">
      <alignment horizontal="left" vertical="center" wrapText="1"/>
    </xf>
    <xf numFmtId="0" fontId="10" fillId="6" borderId="17" xfId="0" applyFont="1" applyFill="1" applyBorder="1" applyAlignment="1">
      <alignment vertical="center"/>
    </xf>
    <xf numFmtId="0" fontId="9" fillId="2" borderId="57" xfId="0" applyNumberFormat="1" applyFont="1" applyFill="1" applyBorder="1" applyAlignment="1" applyProtection="1">
      <alignment vertical="center" wrapText="1"/>
    </xf>
    <xf numFmtId="0" fontId="9" fillId="2" borderId="48" xfId="0" applyNumberFormat="1" applyFont="1" applyFill="1" applyBorder="1" applyAlignment="1" applyProtection="1">
      <alignment vertical="center" wrapText="1"/>
    </xf>
    <xf numFmtId="0" fontId="9" fillId="2" borderId="31" xfId="0" applyNumberFormat="1" applyFont="1" applyFill="1" applyBorder="1" applyAlignment="1" applyProtection="1">
      <alignment horizontal="left" vertical="center" wrapText="1"/>
    </xf>
    <xf numFmtId="3" fontId="16" fillId="6" borderId="85" xfId="4" applyNumberFormat="1" applyFont="1" applyFill="1" applyBorder="1" applyAlignment="1">
      <alignment horizontal="right" vertical="center" wrapText="1"/>
    </xf>
    <xf numFmtId="3" fontId="16" fillId="6" borderId="89" xfId="4" applyNumberFormat="1" applyFont="1" applyFill="1" applyBorder="1" applyAlignment="1">
      <alignment horizontal="right" vertical="center" wrapText="1"/>
    </xf>
    <xf numFmtId="0" fontId="16" fillId="6" borderId="24" xfId="0" applyNumberFormat="1" applyFont="1" applyFill="1" applyBorder="1" applyAlignment="1" applyProtection="1">
      <alignment horizontal="left" vertical="center" wrapText="1"/>
    </xf>
    <xf numFmtId="0" fontId="16" fillId="6" borderId="50" xfId="0" applyNumberFormat="1" applyFont="1" applyFill="1" applyBorder="1" applyAlignment="1" applyProtection="1">
      <alignment horizontal="left" vertical="center" wrapText="1"/>
    </xf>
    <xf numFmtId="3" fontId="16" fillId="6" borderId="12" xfId="0" applyNumberFormat="1" applyFont="1" applyFill="1" applyBorder="1" applyAlignment="1" applyProtection="1">
      <alignment horizontal="right" vertical="center" wrapText="1"/>
    </xf>
    <xf numFmtId="0" fontId="17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0" fontId="9" fillId="2" borderId="0" xfId="0" applyNumberFormat="1" applyFont="1" applyFill="1" applyBorder="1" applyAlignment="1" applyProtection="1">
      <alignment horizontal="left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2" fillId="0" borderId="2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center" vertical="center" wrapText="1"/>
    </xf>
    <xf numFmtId="0" fontId="12" fillId="0" borderId="8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5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5" fillId="4" borderId="14" xfId="0" applyNumberFormat="1" applyFont="1" applyFill="1" applyBorder="1" applyAlignment="1" applyProtection="1">
      <alignment horizontal="left" vertical="center" wrapText="1"/>
    </xf>
    <xf numFmtId="0" fontId="15" fillId="4" borderId="28" xfId="0" applyNumberFormat="1" applyFont="1" applyFill="1" applyBorder="1" applyAlignment="1" applyProtection="1">
      <alignment horizontal="left" vertical="center" wrapText="1"/>
    </xf>
    <xf numFmtId="0" fontId="12" fillId="5" borderId="27" xfId="0" applyNumberFormat="1" applyFont="1" applyFill="1" applyBorder="1" applyAlignment="1" applyProtection="1">
      <alignment horizontal="left" vertical="center" wrapText="1"/>
    </xf>
    <xf numFmtId="0" fontId="12" fillId="5" borderId="28" xfId="0" applyNumberFormat="1" applyFont="1" applyFill="1" applyBorder="1" applyAlignment="1" applyProtection="1">
      <alignment horizontal="left" vertical="center" wrapText="1"/>
    </xf>
    <xf numFmtId="49" fontId="16" fillId="2" borderId="31" xfId="0" applyNumberFormat="1" applyFont="1" applyFill="1" applyBorder="1" applyAlignment="1" applyProtection="1">
      <alignment horizontal="left" vertical="center" wrapText="1"/>
    </xf>
    <xf numFmtId="49" fontId="16" fillId="2" borderId="0" xfId="0" applyNumberFormat="1" applyFont="1" applyFill="1" applyBorder="1" applyAlignment="1" applyProtection="1">
      <alignment horizontal="left" vertical="center" wrapText="1"/>
    </xf>
    <xf numFmtId="0" fontId="16" fillId="2" borderId="14" xfId="0" applyNumberFormat="1" applyFont="1" applyFill="1" applyBorder="1" applyAlignment="1" applyProtection="1">
      <alignment horizontal="left" vertical="center" wrapText="1"/>
    </xf>
    <xf numFmtId="0" fontId="16" fillId="2" borderId="28" xfId="0" applyNumberFormat="1" applyFont="1" applyFill="1" applyBorder="1" applyAlignment="1" applyProtection="1">
      <alignment horizontal="left" vertical="center" wrapText="1"/>
    </xf>
    <xf numFmtId="0" fontId="15" fillId="3" borderId="18" xfId="0" quotePrefix="1" applyNumberFormat="1" applyFont="1" applyFill="1" applyBorder="1" applyAlignment="1" applyProtection="1">
      <alignment horizontal="center" vertical="center" wrapText="1"/>
    </xf>
    <xf numFmtId="0" fontId="15" fillId="3" borderId="19" xfId="0" quotePrefix="1" applyNumberFormat="1" applyFont="1" applyFill="1" applyBorder="1" applyAlignment="1" applyProtection="1">
      <alignment horizontal="center" vertical="center" wrapText="1"/>
    </xf>
    <xf numFmtId="0" fontId="15" fillId="4" borderId="8" xfId="0" applyNumberFormat="1" applyFont="1" applyFill="1" applyBorder="1" applyAlignment="1" applyProtection="1">
      <alignment horizontal="left" vertical="center" wrapText="1"/>
    </xf>
    <xf numFmtId="0" fontId="15" fillId="4" borderId="23" xfId="0" applyNumberFormat="1" applyFont="1" applyFill="1" applyBorder="1" applyAlignment="1" applyProtection="1">
      <alignment horizontal="left" vertical="center" wrapText="1"/>
    </xf>
    <xf numFmtId="49" fontId="16" fillId="2" borderId="32" xfId="0" applyNumberFormat="1" applyFont="1" applyFill="1" applyBorder="1" applyAlignment="1" applyProtection="1">
      <alignment horizontal="left" vertical="center" wrapText="1"/>
    </xf>
    <xf numFmtId="49" fontId="16" fillId="2" borderId="33" xfId="0" applyNumberFormat="1" applyFont="1" applyFill="1" applyBorder="1" applyAlignment="1" applyProtection="1">
      <alignment horizontal="left" vertical="center" wrapText="1"/>
    </xf>
    <xf numFmtId="0" fontId="15" fillId="4" borderId="36" xfId="0" applyNumberFormat="1" applyFont="1" applyFill="1" applyBorder="1" applyAlignment="1" applyProtection="1">
      <alignment horizontal="left" vertical="center" wrapText="1"/>
    </xf>
    <xf numFmtId="0" fontId="15" fillId="4" borderId="37" xfId="0" applyNumberFormat="1" applyFont="1" applyFill="1" applyBorder="1" applyAlignment="1" applyProtection="1">
      <alignment horizontal="left" vertical="center" wrapText="1"/>
    </xf>
    <xf numFmtId="0" fontId="12" fillId="5" borderId="41" xfId="0" applyNumberFormat="1" applyFont="1" applyFill="1" applyBorder="1" applyAlignment="1" applyProtection="1">
      <alignment horizontal="left" vertical="center" wrapText="1"/>
    </xf>
    <xf numFmtId="0" fontId="12" fillId="5" borderId="23" xfId="0" applyNumberFormat="1" applyFont="1" applyFill="1" applyBorder="1" applyAlignment="1" applyProtection="1">
      <alignment horizontal="left" vertical="center" wrapText="1"/>
    </xf>
    <xf numFmtId="0" fontId="16" fillId="6" borderId="75" xfId="3" quotePrefix="1" applyFont="1" applyFill="1" applyBorder="1" applyAlignment="1">
      <alignment horizontal="left" vertical="center" wrapText="1"/>
    </xf>
    <xf numFmtId="0" fontId="16" fillId="6" borderId="77" xfId="3" quotePrefix="1" applyFont="1" applyFill="1" applyBorder="1" applyAlignment="1">
      <alignment horizontal="left" vertical="center" wrapText="1"/>
    </xf>
    <xf numFmtId="0" fontId="16" fillId="6" borderId="27" xfId="0" applyNumberFormat="1" applyFont="1" applyFill="1" applyBorder="1" applyAlignment="1" applyProtection="1">
      <alignment horizontal="left" vertical="center" wrapText="1"/>
    </xf>
    <xf numFmtId="0" fontId="16" fillId="6" borderId="28" xfId="0" applyNumberFormat="1" applyFont="1" applyFill="1" applyBorder="1" applyAlignment="1" applyProtection="1">
      <alignment horizontal="left" vertical="center" wrapText="1"/>
    </xf>
    <xf numFmtId="0" fontId="16" fillId="6" borderId="75" xfId="3" quotePrefix="1" applyFont="1" applyFill="1" applyBorder="1" applyAlignment="1">
      <alignment horizontal="left" vertical="center"/>
    </xf>
    <xf numFmtId="0" fontId="16" fillId="6" borderId="77" xfId="3" quotePrefix="1" applyFont="1" applyFill="1" applyBorder="1" applyAlignment="1">
      <alignment horizontal="left" vertical="center"/>
    </xf>
    <xf numFmtId="0" fontId="16" fillId="6" borderId="62" xfId="0" applyNumberFormat="1" applyFont="1" applyFill="1" applyBorder="1" applyAlignment="1" applyProtection="1">
      <alignment horizontal="left" vertical="center" wrapText="1"/>
    </xf>
    <xf numFmtId="0" fontId="16" fillId="6" borderId="49" xfId="3" quotePrefix="1" applyFont="1" applyFill="1" applyBorder="1" applyAlignment="1">
      <alignment horizontal="left" vertical="center" wrapText="1"/>
    </xf>
    <xf numFmtId="0" fontId="16" fillId="6" borderId="64" xfId="3" quotePrefix="1" applyFont="1" applyFill="1" applyBorder="1" applyAlignment="1">
      <alignment horizontal="left" vertical="center" wrapText="1"/>
    </xf>
    <xf numFmtId="0" fontId="15" fillId="4" borderId="6" xfId="0" applyNumberFormat="1" applyFont="1" applyFill="1" applyBorder="1" applyAlignment="1" applyProtection="1">
      <alignment horizontal="left" vertical="center" wrapText="1"/>
    </xf>
    <xf numFmtId="0" fontId="15" fillId="4" borderId="48" xfId="0" applyNumberFormat="1" applyFont="1" applyFill="1" applyBorder="1" applyAlignment="1" applyProtection="1">
      <alignment horizontal="left" vertical="center" wrapText="1"/>
    </xf>
    <xf numFmtId="0" fontId="12" fillId="5" borderId="52" xfId="0" applyNumberFormat="1" applyFont="1" applyFill="1" applyBorder="1" applyAlignment="1" applyProtection="1">
      <alignment horizontal="left" vertical="center" wrapText="1"/>
    </xf>
    <xf numFmtId="0" fontId="12" fillId="5" borderId="4" xfId="0" applyNumberFormat="1" applyFont="1" applyFill="1" applyBorder="1" applyAlignment="1" applyProtection="1">
      <alignment horizontal="left" vertical="center" wrapText="1"/>
    </xf>
    <xf numFmtId="0" fontId="12" fillId="7" borderId="75" xfId="2" quotePrefix="1" applyFont="1" applyFill="1" applyBorder="1" applyAlignment="1">
      <alignment horizontal="left" vertical="center" wrapText="1"/>
    </xf>
    <xf numFmtId="0" fontId="12" fillId="7" borderId="76" xfId="2" quotePrefix="1" applyFont="1" applyFill="1" applyBorder="1" applyAlignment="1">
      <alignment horizontal="left" vertical="center" wrapText="1"/>
    </xf>
    <xf numFmtId="0" fontId="12" fillId="7" borderId="77" xfId="2" quotePrefix="1" applyFont="1" applyFill="1" applyBorder="1" applyAlignment="1">
      <alignment horizontal="left" vertical="center" wrapText="1"/>
    </xf>
    <xf numFmtId="0" fontId="16" fillId="6" borderId="81" xfId="3" quotePrefix="1" applyFont="1" applyFill="1" applyBorder="1" applyAlignment="1">
      <alignment horizontal="left" vertical="center" wrapText="1"/>
    </xf>
    <xf numFmtId="0" fontId="16" fillId="6" borderId="82" xfId="3" quotePrefix="1" applyFont="1" applyFill="1" applyBorder="1" applyAlignment="1">
      <alignment horizontal="left" vertical="center" wrapText="1"/>
    </xf>
    <xf numFmtId="0" fontId="16" fillId="6" borderId="49" xfId="0" applyNumberFormat="1" applyFont="1" applyFill="1" applyBorder="1" applyAlignment="1" applyProtection="1">
      <alignment horizontal="left" vertical="center" wrapText="1"/>
    </xf>
    <xf numFmtId="0" fontId="16" fillId="6" borderId="33" xfId="0" applyNumberFormat="1" applyFont="1" applyFill="1" applyBorder="1" applyAlignment="1" applyProtection="1">
      <alignment horizontal="left" vertical="center" wrapText="1"/>
    </xf>
    <xf numFmtId="0" fontId="9" fillId="2" borderId="1" xfId="0" applyNumberFormat="1" applyFont="1" applyFill="1" applyBorder="1" applyAlignment="1" applyProtection="1">
      <alignment horizontal="left" vertical="center" wrapText="1"/>
    </xf>
    <xf numFmtId="0" fontId="9" fillId="2" borderId="31" xfId="0" applyNumberFormat="1" applyFont="1" applyFill="1" applyBorder="1" applyAlignment="1" applyProtection="1">
      <alignment horizontal="left" vertical="center" wrapText="1"/>
    </xf>
    <xf numFmtId="0" fontId="9" fillId="2" borderId="6" xfId="0" applyNumberFormat="1" applyFont="1" applyFill="1" applyBorder="1" applyAlignment="1" applyProtection="1">
      <alignment horizontal="left" vertical="center" wrapText="1"/>
    </xf>
    <xf numFmtId="0" fontId="9" fillId="2" borderId="44" xfId="0" applyNumberFormat="1" applyFont="1" applyFill="1" applyBorder="1" applyAlignment="1" applyProtection="1">
      <alignment horizontal="left" vertical="center" wrapText="1"/>
    </xf>
    <xf numFmtId="0" fontId="9" fillId="2" borderId="46" xfId="0" applyNumberFormat="1" applyFont="1" applyFill="1" applyBorder="1" applyAlignment="1" applyProtection="1">
      <alignment horizontal="left" vertical="center" wrapText="1"/>
    </xf>
    <xf numFmtId="0" fontId="9" fillId="2" borderId="53" xfId="0" applyNumberFormat="1" applyFont="1" applyFill="1" applyBorder="1" applyAlignment="1" applyProtection="1">
      <alignment horizontal="left" vertical="center" wrapText="1"/>
    </xf>
    <xf numFmtId="0" fontId="16" fillId="6" borderId="83" xfId="3" quotePrefix="1" applyFont="1" applyFill="1" applyBorder="1" applyAlignment="1">
      <alignment horizontal="left" vertical="center" wrapText="1"/>
    </xf>
    <xf numFmtId="0" fontId="9" fillId="2" borderId="57" xfId="0" applyNumberFormat="1" applyFont="1" applyFill="1" applyBorder="1" applyAlignment="1" applyProtection="1">
      <alignment horizontal="left" vertical="center" wrapText="1"/>
    </xf>
    <xf numFmtId="0" fontId="9" fillId="2" borderId="48" xfId="0" applyNumberFormat="1" applyFont="1" applyFill="1" applyBorder="1" applyAlignment="1" applyProtection="1">
      <alignment horizontal="left" vertical="center" wrapText="1"/>
    </xf>
    <xf numFmtId="0" fontId="16" fillId="6" borderId="87" xfId="3" quotePrefix="1" applyFont="1" applyFill="1" applyBorder="1" applyAlignment="1">
      <alignment horizontal="left" vertical="center" wrapText="1"/>
    </xf>
    <xf numFmtId="0" fontId="16" fillId="6" borderId="88" xfId="3" quotePrefix="1" applyFont="1" applyFill="1" applyBorder="1" applyAlignment="1">
      <alignment horizontal="left" vertical="center" wrapText="1"/>
    </xf>
    <xf numFmtId="0" fontId="16" fillId="6" borderId="64" xfId="0" applyNumberFormat="1" applyFont="1" applyFill="1" applyBorder="1" applyAlignment="1" applyProtection="1">
      <alignment horizontal="left" vertical="center" wrapText="1"/>
    </xf>
    <xf numFmtId="0" fontId="5" fillId="8" borderId="58" xfId="0" quotePrefix="1" applyNumberFormat="1" applyFont="1" applyFill="1" applyBorder="1" applyAlignment="1" applyProtection="1">
      <alignment horizontal="center" vertical="center" wrapText="1"/>
    </xf>
    <xf numFmtId="0" fontId="5" fillId="8" borderId="59" xfId="0" quotePrefix="1" applyNumberFormat="1" applyFont="1" applyFill="1" applyBorder="1" applyAlignment="1" applyProtection="1">
      <alignment horizontal="center" vertical="center" wrapText="1"/>
    </xf>
    <xf numFmtId="0" fontId="5" fillId="8" borderId="60" xfId="0" quotePrefix="1" applyNumberFormat="1" applyFont="1" applyFill="1" applyBorder="1" applyAlignment="1" applyProtection="1">
      <alignment horizontal="center" vertical="center" wrapText="1"/>
    </xf>
    <xf numFmtId="0" fontId="12" fillId="5" borderId="62" xfId="0" applyNumberFormat="1" applyFont="1" applyFill="1" applyBorder="1" applyAlignment="1" applyProtection="1">
      <alignment horizontal="left" vertical="center" wrapText="1"/>
    </xf>
    <xf numFmtId="0" fontId="5" fillId="8" borderId="69" xfId="0" quotePrefix="1" applyNumberFormat="1" applyFont="1" applyFill="1" applyBorder="1" applyAlignment="1" applyProtection="1">
      <alignment horizontal="center" vertical="center" wrapText="1"/>
    </xf>
    <xf numFmtId="0" fontId="5" fillId="8" borderId="70" xfId="0" quotePrefix="1" applyNumberFormat="1" applyFont="1" applyFill="1" applyBorder="1" applyAlignment="1" applyProtection="1">
      <alignment horizontal="center" vertical="center" wrapText="1"/>
    </xf>
    <xf numFmtId="0" fontId="5" fillId="8" borderId="71" xfId="0" quotePrefix="1" applyNumberFormat="1" applyFont="1" applyFill="1" applyBorder="1" applyAlignment="1" applyProtection="1">
      <alignment horizontal="center" vertical="center" wrapText="1"/>
    </xf>
    <xf numFmtId="0" fontId="12" fillId="5" borderId="5" xfId="0" applyNumberFormat="1" applyFont="1" applyFill="1" applyBorder="1" applyAlignment="1" applyProtection="1">
      <alignment horizontal="left" vertical="center" wrapText="1"/>
    </xf>
    <xf numFmtId="49" fontId="16" fillId="2" borderId="14" xfId="0" applyNumberFormat="1" applyFont="1" applyFill="1" applyBorder="1" applyAlignment="1" applyProtection="1">
      <alignment horizontal="left" vertical="center" wrapText="1"/>
    </xf>
    <xf numFmtId="49" fontId="16" fillId="2" borderId="62" xfId="0" applyNumberFormat="1" applyFont="1" applyFill="1" applyBorder="1" applyAlignment="1" applyProtection="1">
      <alignment horizontal="left" vertical="center" wrapText="1"/>
    </xf>
    <xf numFmtId="0" fontId="16" fillId="2" borderId="62" xfId="0" applyNumberFormat="1" applyFont="1" applyFill="1" applyBorder="1" applyAlignment="1" applyProtection="1">
      <alignment horizontal="left" vertical="center" wrapText="1"/>
    </xf>
    <xf numFmtId="0" fontId="5" fillId="7" borderId="58" xfId="0" quotePrefix="1" applyNumberFormat="1" applyFont="1" applyFill="1" applyBorder="1" applyAlignment="1" applyProtection="1">
      <alignment horizontal="center" vertical="center" wrapText="1"/>
    </xf>
    <xf numFmtId="0" fontId="5" fillId="7" borderId="59" xfId="0" quotePrefix="1" applyNumberFormat="1" applyFont="1" applyFill="1" applyBorder="1" applyAlignment="1" applyProtection="1">
      <alignment horizontal="center" vertical="center" wrapText="1"/>
    </xf>
    <xf numFmtId="0" fontId="5" fillId="7" borderId="60" xfId="0" quotePrefix="1" applyNumberFormat="1" applyFont="1" applyFill="1" applyBorder="1" applyAlignment="1" applyProtection="1">
      <alignment horizontal="center" vertical="center" wrapText="1"/>
    </xf>
    <xf numFmtId="0" fontId="12" fillId="0" borderId="67" xfId="0" applyNumberFormat="1" applyFont="1" applyFill="1" applyBorder="1" applyAlignment="1" applyProtection="1">
      <alignment horizontal="center" vertical="center" wrapText="1"/>
    </xf>
    <xf numFmtId="49" fontId="16" fillId="2" borderId="64" xfId="0" applyNumberFormat="1" applyFont="1" applyFill="1" applyBorder="1" applyAlignment="1" applyProtection="1">
      <alignment horizontal="left" vertical="center" wrapText="1"/>
    </xf>
    <xf numFmtId="49" fontId="16" fillId="2" borderId="65" xfId="0" applyNumberFormat="1" applyFont="1" applyFill="1" applyBorder="1" applyAlignment="1" applyProtection="1">
      <alignment horizontal="left" vertical="center" wrapText="1"/>
    </xf>
    <xf numFmtId="49" fontId="16" fillId="2" borderId="66" xfId="0" applyNumberFormat="1" applyFont="1" applyFill="1" applyBorder="1" applyAlignment="1" applyProtection="1">
      <alignment horizontal="left" vertical="center" wrapText="1"/>
    </xf>
  </cellXfs>
  <cellStyles count="5">
    <cellStyle name="Dziesiętny" xfId="1" builtinId="3"/>
    <cellStyle name="Normalny" xfId="0" builtinId="0"/>
    <cellStyle name="S17" xfId="2"/>
    <cellStyle name="S19" xfId="3"/>
    <cellStyle name="S20" xfId="4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1"/>
  <sheetViews>
    <sheetView tabSelected="1" workbookViewId="0">
      <selection activeCell="D6" sqref="D6:G6"/>
    </sheetView>
  </sheetViews>
  <sheetFormatPr defaultRowHeight="15" x14ac:dyDescent="0.25"/>
  <cols>
    <col min="1" max="1" width="5.85546875" style="13" customWidth="1"/>
    <col min="2" max="2" width="7.7109375" style="13" customWidth="1"/>
    <col min="3" max="3" width="4.7109375" style="13" customWidth="1"/>
    <col min="4" max="4" width="70.85546875" style="13" customWidth="1"/>
    <col min="5" max="7" width="12.7109375" style="13" customWidth="1"/>
  </cols>
  <sheetData>
    <row r="1" spans="1:7" s="1" customFormat="1" ht="22.5" customHeight="1" x14ac:dyDescent="0.25">
      <c r="A1" s="134" t="s">
        <v>76</v>
      </c>
      <c r="B1" s="134"/>
      <c r="C1" s="134"/>
      <c r="D1" s="134"/>
      <c r="E1" s="134"/>
      <c r="F1" s="134"/>
      <c r="G1" s="134"/>
    </row>
    <row r="2" spans="1:7" s="1" customFormat="1" ht="22.5" customHeight="1" x14ac:dyDescent="0.25">
      <c r="A2" s="134" t="s">
        <v>0</v>
      </c>
      <c r="B2" s="134"/>
      <c r="C2" s="134"/>
      <c r="D2" s="134"/>
      <c r="E2" s="134"/>
      <c r="F2" s="134"/>
      <c r="G2" s="134"/>
    </row>
    <row r="3" spans="1:7" s="1" customFormat="1" ht="22.5" customHeight="1" x14ac:dyDescent="0.25">
      <c r="A3" s="134" t="s">
        <v>81</v>
      </c>
      <c r="B3" s="134"/>
      <c r="C3" s="134"/>
      <c r="D3" s="134"/>
      <c r="E3" s="134"/>
      <c r="F3" s="134"/>
      <c r="G3" s="134"/>
    </row>
    <row r="4" spans="1:7" s="1" customFormat="1" ht="22.5" customHeight="1" x14ac:dyDescent="0.25">
      <c r="A4" s="134" t="s">
        <v>82</v>
      </c>
      <c r="B4" s="134"/>
      <c r="C4" s="134"/>
      <c r="D4" s="134"/>
      <c r="E4" s="134"/>
      <c r="F4" s="134"/>
      <c r="G4" s="134"/>
    </row>
    <row r="5" spans="1:7" ht="19.5" customHeight="1" x14ac:dyDescent="0.25">
      <c r="A5" s="11"/>
      <c r="B5" s="11"/>
      <c r="C5" s="11"/>
      <c r="D5" s="11"/>
      <c r="E5" s="11"/>
      <c r="F5" s="111"/>
    </row>
    <row r="6" spans="1:7" ht="15.75" customHeight="1" x14ac:dyDescent="0.25">
      <c r="A6" s="11"/>
      <c r="B6" s="11"/>
      <c r="C6" s="11"/>
      <c r="D6" s="124" t="s">
        <v>85</v>
      </c>
      <c r="E6" s="124"/>
      <c r="F6" s="124"/>
      <c r="G6" s="124"/>
    </row>
    <row r="7" spans="1:7" ht="15.75" customHeight="1" x14ac:dyDescent="0.25">
      <c r="A7" s="11"/>
      <c r="B7" s="11"/>
      <c r="C7" s="11"/>
      <c r="D7" s="124" t="s">
        <v>1</v>
      </c>
      <c r="E7" s="124"/>
      <c r="F7" s="124"/>
      <c r="G7" s="124"/>
    </row>
    <row r="8" spans="1:7" ht="15.75" customHeight="1" x14ac:dyDescent="0.25">
      <c r="A8" s="12" t="s">
        <v>2</v>
      </c>
      <c r="B8" s="12"/>
      <c r="C8" s="12"/>
      <c r="D8" s="124" t="s">
        <v>86</v>
      </c>
      <c r="E8" s="124"/>
      <c r="F8" s="124"/>
      <c r="G8" s="124"/>
    </row>
    <row r="9" spans="1:7" ht="9" customHeight="1" x14ac:dyDescent="0.25">
      <c r="A9" s="12"/>
      <c r="B9" s="12"/>
      <c r="C9" s="12"/>
      <c r="D9" s="12"/>
      <c r="E9" s="12"/>
      <c r="F9" s="12"/>
    </row>
    <row r="10" spans="1:7" ht="12" customHeight="1" x14ac:dyDescent="0.25">
      <c r="A10" s="125" t="s">
        <v>2</v>
      </c>
      <c r="B10" s="125"/>
      <c r="C10" s="125"/>
      <c r="D10" s="125"/>
      <c r="E10" s="14"/>
      <c r="F10" s="111"/>
    </row>
    <row r="11" spans="1:7" ht="13.7" customHeight="1" x14ac:dyDescent="0.25">
      <c r="A11" s="125"/>
      <c r="B11" s="125"/>
      <c r="C11" s="125"/>
      <c r="D11" s="14"/>
      <c r="E11" s="14"/>
      <c r="F11" s="15"/>
      <c r="G11" s="16" t="s">
        <v>3</v>
      </c>
    </row>
    <row r="12" spans="1:7" ht="24" customHeight="1" x14ac:dyDescent="0.25">
      <c r="A12" s="126" t="s">
        <v>4</v>
      </c>
      <c r="B12" s="126" t="s">
        <v>5</v>
      </c>
      <c r="C12" s="128" t="s">
        <v>6</v>
      </c>
      <c r="D12" s="126" t="s">
        <v>7</v>
      </c>
      <c r="E12" s="131" t="s">
        <v>8</v>
      </c>
      <c r="F12" s="132"/>
      <c r="G12" s="133"/>
    </row>
    <row r="13" spans="1:7" ht="42" customHeight="1" x14ac:dyDescent="0.25">
      <c r="A13" s="127"/>
      <c r="B13" s="127"/>
      <c r="C13" s="129"/>
      <c r="D13" s="130"/>
      <c r="E13" s="17" t="s">
        <v>9</v>
      </c>
      <c r="F13" s="18" t="s">
        <v>10</v>
      </c>
      <c r="G13" s="19" t="s">
        <v>11</v>
      </c>
    </row>
    <row r="14" spans="1:7" ht="11.85" customHeight="1" x14ac:dyDescent="0.25">
      <c r="A14" s="20">
        <v>1</v>
      </c>
      <c r="B14" s="21">
        <v>2</v>
      </c>
      <c r="C14" s="22">
        <v>3</v>
      </c>
      <c r="D14" s="23">
        <v>4</v>
      </c>
      <c r="E14" s="24">
        <v>5</v>
      </c>
      <c r="F14" s="25">
        <v>6</v>
      </c>
      <c r="G14" s="26">
        <v>7</v>
      </c>
    </row>
    <row r="15" spans="1:7" ht="24" customHeight="1" thickBot="1" x14ac:dyDescent="0.3">
      <c r="A15" s="143" t="s">
        <v>79</v>
      </c>
      <c r="B15" s="144"/>
      <c r="C15" s="144"/>
      <c r="D15" s="144"/>
      <c r="E15" s="27">
        <f>E16+E21+E25+E29</f>
        <v>588000</v>
      </c>
      <c r="F15" s="28">
        <f>F16+F21+F25+F29</f>
        <v>29400</v>
      </c>
      <c r="G15" s="29"/>
    </row>
    <row r="16" spans="1:7" ht="18" customHeight="1" thickTop="1" x14ac:dyDescent="0.25">
      <c r="A16" s="145" t="s">
        <v>12</v>
      </c>
      <c r="B16" s="146"/>
      <c r="C16" s="146"/>
      <c r="D16" s="146"/>
      <c r="E16" s="33">
        <f>E17</f>
        <v>490000</v>
      </c>
      <c r="F16" s="34">
        <f>F17</f>
        <v>24500</v>
      </c>
      <c r="G16" s="32"/>
    </row>
    <row r="17" spans="1:7" ht="15.75" customHeight="1" x14ac:dyDescent="0.25">
      <c r="A17" s="35"/>
      <c r="B17" s="137" t="s">
        <v>13</v>
      </c>
      <c r="C17" s="138"/>
      <c r="D17" s="138"/>
      <c r="E17" s="36">
        <f>E18+E19</f>
        <v>490000</v>
      </c>
      <c r="F17" s="37">
        <f>F20</f>
        <v>24500</v>
      </c>
      <c r="G17" s="26"/>
    </row>
    <row r="18" spans="1:7" x14ac:dyDescent="0.25">
      <c r="A18" s="38"/>
      <c r="B18" s="39"/>
      <c r="C18" s="147" t="s">
        <v>14</v>
      </c>
      <c r="D18" s="148"/>
      <c r="E18" s="40">
        <v>338000</v>
      </c>
      <c r="F18" s="41"/>
      <c r="G18" s="26"/>
    </row>
    <row r="19" spans="1:7" ht="36.75" customHeight="1" x14ac:dyDescent="0.25">
      <c r="A19" s="38"/>
      <c r="B19" s="39"/>
      <c r="C19" s="139" t="s">
        <v>15</v>
      </c>
      <c r="D19" s="140"/>
      <c r="E19" s="51">
        <v>152000</v>
      </c>
      <c r="F19" s="112"/>
      <c r="G19" s="26"/>
    </row>
    <row r="20" spans="1:7" ht="27.75" customHeight="1" x14ac:dyDescent="0.25">
      <c r="A20" s="38"/>
      <c r="B20" s="39"/>
      <c r="C20" s="141" t="s">
        <v>16</v>
      </c>
      <c r="D20" s="142"/>
      <c r="E20" s="46"/>
      <c r="F20" s="47">
        <v>24500</v>
      </c>
      <c r="G20" s="26"/>
    </row>
    <row r="21" spans="1:7" ht="18" customHeight="1" x14ac:dyDescent="0.25">
      <c r="A21" s="135" t="s">
        <v>17</v>
      </c>
      <c r="B21" s="136"/>
      <c r="C21" s="136"/>
      <c r="D21" s="136"/>
      <c r="E21" s="49">
        <f>E22</f>
        <v>66000</v>
      </c>
      <c r="F21" s="50">
        <f>F22</f>
        <v>3300</v>
      </c>
      <c r="G21" s="26"/>
    </row>
    <row r="22" spans="1:7" ht="15" customHeight="1" x14ac:dyDescent="0.25">
      <c r="A22" s="35"/>
      <c r="B22" s="137" t="s">
        <v>18</v>
      </c>
      <c r="C22" s="138"/>
      <c r="D22" s="138"/>
      <c r="E22" s="36">
        <f>E23</f>
        <v>66000</v>
      </c>
      <c r="F22" s="37">
        <f>F24</f>
        <v>3300</v>
      </c>
      <c r="G22" s="26"/>
    </row>
    <row r="23" spans="1:7" ht="15" customHeight="1" x14ac:dyDescent="0.25">
      <c r="A23" s="38"/>
      <c r="B23" s="39"/>
      <c r="C23" s="139" t="s">
        <v>14</v>
      </c>
      <c r="D23" s="140"/>
      <c r="E23" s="51">
        <v>66000</v>
      </c>
      <c r="F23" s="52"/>
      <c r="G23" s="26"/>
    </row>
    <row r="24" spans="1:7" ht="26.25" customHeight="1" x14ac:dyDescent="0.25">
      <c r="A24" s="38"/>
      <c r="B24" s="39"/>
      <c r="C24" s="141" t="s">
        <v>16</v>
      </c>
      <c r="D24" s="142"/>
      <c r="E24" s="46"/>
      <c r="F24" s="47">
        <v>3300</v>
      </c>
      <c r="G24" s="26"/>
    </row>
    <row r="25" spans="1:7" ht="18" customHeight="1" x14ac:dyDescent="0.25">
      <c r="A25" s="135" t="s">
        <v>19</v>
      </c>
      <c r="B25" s="136"/>
      <c r="C25" s="136"/>
      <c r="D25" s="136"/>
      <c r="E25" s="49">
        <f>E26</f>
        <v>24000</v>
      </c>
      <c r="F25" s="50">
        <f>F26</f>
        <v>1200</v>
      </c>
      <c r="G25" s="26"/>
    </row>
    <row r="26" spans="1:7" ht="15" customHeight="1" x14ac:dyDescent="0.25">
      <c r="A26" s="35"/>
      <c r="B26" s="137" t="s">
        <v>20</v>
      </c>
      <c r="C26" s="138"/>
      <c r="D26" s="138"/>
      <c r="E26" s="36">
        <f>E27</f>
        <v>24000</v>
      </c>
      <c r="F26" s="37">
        <f>F28</f>
        <v>1200</v>
      </c>
      <c r="G26" s="26"/>
    </row>
    <row r="27" spans="1:7" ht="14.25" customHeight="1" x14ac:dyDescent="0.25">
      <c r="A27" s="38"/>
      <c r="B27" s="39"/>
      <c r="C27" s="139" t="s">
        <v>14</v>
      </c>
      <c r="D27" s="140"/>
      <c r="E27" s="51">
        <v>24000</v>
      </c>
      <c r="F27" s="52"/>
      <c r="G27" s="26"/>
    </row>
    <row r="28" spans="1:7" ht="26.25" customHeight="1" x14ac:dyDescent="0.25">
      <c r="A28" s="38"/>
      <c r="B28" s="39"/>
      <c r="C28" s="141" t="s">
        <v>16</v>
      </c>
      <c r="D28" s="142"/>
      <c r="E28" s="46"/>
      <c r="F28" s="47">
        <v>1200</v>
      </c>
      <c r="G28" s="26"/>
    </row>
    <row r="29" spans="1:7" ht="18" customHeight="1" x14ac:dyDescent="0.25">
      <c r="A29" s="135" t="s">
        <v>21</v>
      </c>
      <c r="B29" s="136"/>
      <c r="C29" s="136"/>
      <c r="D29" s="136"/>
      <c r="E29" s="49">
        <f>E30</f>
        <v>8000</v>
      </c>
      <c r="F29" s="49">
        <f>F30</f>
        <v>400</v>
      </c>
      <c r="G29" s="26"/>
    </row>
    <row r="30" spans="1:7" ht="16.5" customHeight="1" x14ac:dyDescent="0.25">
      <c r="A30" s="35"/>
      <c r="B30" s="137" t="s">
        <v>22</v>
      </c>
      <c r="C30" s="138"/>
      <c r="D30" s="138"/>
      <c r="E30" s="36">
        <f>E31</f>
        <v>8000</v>
      </c>
      <c r="F30" s="37">
        <f>F32</f>
        <v>400</v>
      </c>
      <c r="G30" s="26"/>
    </row>
    <row r="31" spans="1:7" ht="15" customHeight="1" x14ac:dyDescent="0.25">
      <c r="A31" s="38"/>
      <c r="B31" s="39"/>
      <c r="C31" s="139" t="s">
        <v>14</v>
      </c>
      <c r="D31" s="140"/>
      <c r="E31" s="51">
        <v>8000</v>
      </c>
      <c r="F31" s="52"/>
      <c r="G31" s="26"/>
    </row>
    <row r="32" spans="1:7" ht="26.25" customHeight="1" x14ac:dyDescent="0.25">
      <c r="A32" s="38"/>
      <c r="B32" s="39"/>
      <c r="C32" s="141" t="s">
        <v>16</v>
      </c>
      <c r="D32" s="142"/>
      <c r="E32" s="46"/>
      <c r="F32" s="47">
        <v>400</v>
      </c>
      <c r="G32" s="26"/>
    </row>
    <row r="33" spans="1:7" ht="39.75" customHeight="1" thickBot="1" x14ac:dyDescent="0.3">
      <c r="A33" s="143" t="s">
        <v>23</v>
      </c>
      <c r="B33" s="144"/>
      <c r="C33" s="144"/>
      <c r="D33" s="144"/>
      <c r="E33" s="53">
        <v>0</v>
      </c>
      <c r="F33" s="54">
        <f>F34+F54+F63+F73+F85+F90+F126</f>
        <v>59779000</v>
      </c>
      <c r="G33" s="54">
        <f>G34+G54+G63+G73+G85+G90+G126</f>
        <v>59779000</v>
      </c>
    </row>
    <row r="34" spans="1:7" ht="18.75" customHeight="1" thickTop="1" x14ac:dyDescent="0.25">
      <c r="A34" s="149" t="s">
        <v>12</v>
      </c>
      <c r="B34" s="150"/>
      <c r="C34" s="150"/>
      <c r="D34" s="150"/>
      <c r="E34" s="57">
        <v>0</v>
      </c>
      <c r="F34" s="59">
        <f>F35+F51</f>
        <v>13060000</v>
      </c>
      <c r="G34" s="59">
        <f>G35+G51</f>
        <v>13060000</v>
      </c>
    </row>
    <row r="35" spans="1:7" ht="18" customHeight="1" x14ac:dyDescent="0.25">
      <c r="A35" s="60"/>
      <c r="B35" s="151" t="s">
        <v>13</v>
      </c>
      <c r="C35" s="152"/>
      <c r="D35" s="152"/>
      <c r="E35" s="113"/>
      <c r="F35" s="62">
        <f>F36+F37</f>
        <v>12940000</v>
      </c>
      <c r="G35" s="63">
        <f>SUM(G38:G50)</f>
        <v>12940000</v>
      </c>
    </row>
    <row r="36" spans="1:7" ht="31.5" customHeight="1" x14ac:dyDescent="0.25">
      <c r="A36" s="60"/>
      <c r="B36" s="64" t="s">
        <v>2</v>
      </c>
      <c r="C36" s="155" t="s">
        <v>24</v>
      </c>
      <c r="D36" s="156"/>
      <c r="E36" s="80"/>
      <c r="F36" s="66">
        <v>12190000</v>
      </c>
      <c r="G36" s="67"/>
    </row>
    <row r="37" spans="1:7" ht="38.25" customHeight="1" x14ac:dyDescent="0.25">
      <c r="A37" s="60"/>
      <c r="B37" s="68"/>
      <c r="C37" s="155" t="s">
        <v>25</v>
      </c>
      <c r="D37" s="156"/>
      <c r="E37" s="80"/>
      <c r="F37" s="66">
        <v>750000</v>
      </c>
      <c r="G37" s="114"/>
    </row>
    <row r="38" spans="1:7" ht="13.5" customHeight="1" x14ac:dyDescent="0.25">
      <c r="A38" s="60"/>
      <c r="B38" s="14"/>
      <c r="C38" s="153" t="s">
        <v>26</v>
      </c>
      <c r="D38" s="154"/>
      <c r="E38" s="80"/>
      <c r="F38" s="66"/>
      <c r="G38" s="81">
        <v>30000</v>
      </c>
    </row>
    <row r="39" spans="1:7" ht="13.5" customHeight="1" x14ac:dyDescent="0.25">
      <c r="A39" s="60"/>
      <c r="B39" s="14"/>
      <c r="C39" s="153" t="s">
        <v>27</v>
      </c>
      <c r="D39" s="154"/>
      <c r="E39" s="80"/>
      <c r="F39" s="66"/>
      <c r="G39" s="82">
        <v>20000</v>
      </c>
    </row>
    <row r="40" spans="1:7" ht="13.5" customHeight="1" x14ac:dyDescent="0.25">
      <c r="A40" s="60"/>
      <c r="B40" s="14"/>
      <c r="C40" s="153" t="s">
        <v>28</v>
      </c>
      <c r="D40" s="154"/>
      <c r="E40" s="80"/>
      <c r="F40" s="66"/>
      <c r="G40" s="82">
        <v>2500000</v>
      </c>
    </row>
    <row r="41" spans="1:7" ht="13.5" customHeight="1" x14ac:dyDescent="0.25">
      <c r="A41" s="60"/>
      <c r="B41" s="14"/>
      <c r="C41" s="153" t="s">
        <v>29</v>
      </c>
      <c r="D41" s="154"/>
      <c r="E41" s="80"/>
      <c r="F41" s="66"/>
      <c r="G41" s="82">
        <v>1800000</v>
      </c>
    </row>
    <row r="42" spans="1:7" ht="13.5" customHeight="1" x14ac:dyDescent="0.25">
      <c r="A42" s="60"/>
      <c r="B42" s="14"/>
      <c r="C42" s="153" t="s">
        <v>30</v>
      </c>
      <c r="D42" s="154"/>
      <c r="E42" s="80"/>
      <c r="F42" s="66"/>
      <c r="G42" s="82">
        <v>7385800</v>
      </c>
    </row>
    <row r="43" spans="1:7" ht="15" customHeight="1" x14ac:dyDescent="0.25">
      <c r="A43" s="60"/>
      <c r="B43" s="14"/>
      <c r="C43" s="153" t="s">
        <v>75</v>
      </c>
      <c r="D43" s="154"/>
      <c r="E43" s="80"/>
      <c r="F43" s="66"/>
      <c r="G43" s="82">
        <v>2200</v>
      </c>
    </row>
    <row r="44" spans="1:7" ht="13.5" customHeight="1" x14ac:dyDescent="0.25">
      <c r="A44" s="60"/>
      <c r="B44" s="14"/>
      <c r="C44" s="153" t="s">
        <v>31</v>
      </c>
      <c r="D44" s="154"/>
      <c r="E44" s="80"/>
      <c r="F44" s="66"/>
      <c r="G44" s="82">
        <v>47000</v>
      </c>
    </row>
    <row r="45" spans="1:7" ht="13.5" customHeight="1" x14ac:dyDescent="0.25">
      <c r="A45" s="60"/>
      <c r="B45" s="14"/>
      <c r="C45" s="153" t="s">
        <v>32</v>
      </c>
      <c r="D45" s="154"/>
      <c r="E45" s="80"/>
      <c r="F45" s="66"/>
      <c r="G45" s="82">
        <v>37500</v>
      </c>
    </row>
    <row r="46" spans="1:7" ht="13.5" customHeight="1" x14ac:dyDescent="0.25">
      <c r="A46" s="60"/>
      <c r="B46" s="14"/>
      <c r="C46" s="153" t="s">
        <v>33</v>
      </c>
      <c r="D46" s="154"/>
      <c r="E46" s="80"/>
      <c r="F46" s="66"/>
      <c r="G46" s="82">
        <v>7500</v>
      </c>
    </row>
    <row r="47" spans="1:7" ht="13.5" customHeight="1" x14ac:dyDescent="0.25">
      <c r="A47" s="60"/>
      <c r="B47" s="14"/>
      <c r="C47" s="153" t="s">
        <v>34</v>
      </c>
      <c r="D47" s="154"/>
      <c r="E47" s="80"/>
      <c r="F47" s="66"/>
      <c r="G47" s="82">
        <v>50000</v>
      </c>
    </row>
    <row r="48" spans="1:7" x14ac:dyDescent="0.25">
      <c r="A48" s="60"/>
      <c r="B48" s="14"/>
      <c r="C48" s="157" t="s">
        <v>78</v>
      </c>
      <c r="D48" s="158"/>
      <c r="E48" s="80"/>
      <c r="F48" s="66"/>
      <c r="G48" s="82">
        <v>300000</v>
      </c>
    </row>
    <row r="49" spans="1:8" ht="13.5" customHeight="1" x14ac:dyDescent="0.25">
      <c r="A49" s="60"/>
      <c r="B49" s="14"/>
      <c r="C49" s="153" t="s">
        <v>35</v>
      </c>
      <c r="D49" s="154"/>
      <c r="E49" s="80"/>
      <c r="F49" s="66"/>
      <c r="G49" s="82">
        <v>10000</v>
      </c>
    </row>
    <row r="50" spans="1:8" ht="13.5" customHeight="1" x14ac:dyDescent="0.25">
      <c r="A50" s="60"/>
      <c r="B50" s="14"/>
      <c r="C50" s="153" t="s">
        <v>36</v>
      </c>
      <c r="D50" s="154"/>
      <c r="E50" s="80"/>
      <c r="F50" s="66"/>
      <c r="G50" s="82">
        <v>750000</v>
      </c>
    </row>
    <row r="51" spans="1:8" ht="15" customHeight="1" x14ac:dyDescent="0.25">
      <c r="A51" s="60"/>
      <c r="B51" s="137" t="s">
        <v>37</v>
      </c>
      <c r="C51" s="138"/>
      <c r="D51" s="138"/>
      <c r="E51" s="90"/>
      <c r="F51" s="70">
        <f>F52</f>
        <v>120000</v>
      </c>
      <c r="G51" s="70">
        <f>G53</f>
        <v>120000</v>
      </c>
    </row>
    <row r="52" spans="1:8" ht="24.75" customHeight="1" x14ac:dyDescent="0.25">
      <c r="A52" s="60"/>
      <c r="B52" s="64" t="s">
        <v>2</v>
      </c>
      <c r="C52" s="155" t="s">
        <v>24</v>
      </c>
      <c r="D52" s="159"/>
      <c r="E52" s="80"/>
      <c r="F52" s="66">
        <v>120000</v>
      </c>
      <c r="G52" s="71"/>
    </row>
    <row r="53" spans="1:8" ht="13.5" customHeight="1" x14ac:dyDescent="0.25">
      <c r="A53" s="72"/>
      <c r="B53" s="73"/>
      <c r="C53" s="160" t="s">
        <v>38</v>
      </c>
      <c r="D53" s="161"/>
      <c r="E53" s="80"/>
      <c r="F53" s="66"/>
      <c r="G53" s="74">
        <v>120000</v>
      </c>
    </row>
    <row r="54" spans="1:8" ht="17.25" customHeight="1" x14ac:dyDescent="0.25">
      <c r="A54" s="162" t="s">
        <v>17</v>
      </c>
      <c r="B54" s="163"/>
      <c r="C54" s="163"/>
      <c r="D54" s="163"/>
      <c r="E54" s="88"/>
      <c r="F54" s="77">
        <f>F55+F58</f>
        <v>43110000</v>
      </c>
      <c r="G54" s="77">
        <f>G55+G58</f>
        <v>43110000</v>
      </c>
    </row>
    <row r="55" spans="1:8" ht="16.5" customHeight="1" x14ac:dyDescent="0.25">
      <c r="A55" s="89" t="s">
        <v>2</v>
      </c>
      <c r="B55" s="164" t="s">
        <v>39</v>
      </c>
      <c r="C55" s="165"/>
      <c r="D55" s="165"/>
      <c r="E55" s="90"/>
      <c r="F55" s="37">
        <f>F56</f>
        <v>43000000</v>
      </c>
      <c r="G55" s="70">
        <f>G57</f>
        <v>43000000</v>
      </c>
      <c r="H55" s="9"/>
    </row>
    <row r="56" spans="1:8" ht="27" customHeight="1" x14ac:dyDescent="0.25">
      <c r="A56" s="60"/>
      <c r="B56" s="14" t="s">
        <v>2</v>
      </c>
      <c r="C56" s="155" t="s">
        <v>24</v>
      </c>
      <c r="D56" s="156"/>
      <c r="E56" s="80"/>
      <c r="F56" s="66">
        <v>43000000</v>
      </c>
      <c r="G56" s="71"/>
      <c r="H56" s="9"/>
    </row>
    <row r="57" spans="1:8" ht="25.5" customHeight="1" x14ac:dyDescent="0.25">
      <c r="A57" s="72"/>
      <c r="B57" s="109"/>
      <c r="C57" s="155" t="s">
        <v>40</v>
      </c>
      <c r="D57" s="156"/>
      <c r="E57" s="80"/>
      <c r="F57" s="66"/>
      <c r="G57" s="74">
        <v>43000000</v>
      </c>
      <c r="H57" s="9"/>
    </row>
    <row r="58" spans="1:8" ht="15" customHeight="1" x14ac:dyDescent="0.25">
      <c r="A58" s="60"/>
      <c r="B58" s="151" t="s">
        <v>18</v>
      </c>
      <c r="C58" s="138"/>
      <c r="D58" s="138"/>
      <c r="E58" s="90"/>
      <c r="F58" s="37">
        <f>F59</f>
        <v>110000</v>
      </c>
      <c r="G58" s="70">
        <f>SUM(G60:G62)</f>
        <v>110000</v>
      </c>
    </row>
    <row r="59" spans="1:8" ht="25.5" customHeight="1" x14ac:dyDescent="0.25">
      <c r="A59" s="60"/>
      <c r="B59" s="115" t="s">
        <v>2</v>
      </c>
      <c r="C59" s="155" t="s">
        <v>24</v>
      </c>
      <c r="D59" s="156"/>
      <c r="E59" s="80"/>
      <c r="F59" s="66">
        <v>110000</v>
      </c>
      <c r="G59" s="71"/>
    </row>
    <row r="60" spans="1:8" ht="15" customHeight="1" x14ac:dyDescent="0.25">
      <c r="A60" s="60"/>
      <c r="B60" s="11"/>
      <c r="C60" s="153" t="s">
        <v>46</v>
      </c>
      <c r="D60" s="154"/>
      <c r="E60" s="80"/>
      <c r="F60" s="66"/>
      <c r="G60" s="81">
        <v>3670</v>
      </c>
    </row>
    <row r="61" spans="1:8" s="4" customFormat="1" x14ac:dyDescent="0.25">
      <c r="A61" s="60"/>
      <c r="B61" s="11"/>
      <c r="C61" s="153" t="s">
        <v>26</v>
      </c>
      <c r="D61" s="154"/>
      <c r="E61" s="80"/>
      <c r="F61" s="66"/>
      <c r="G61" s="82">
        <v>21330</v>
      </c>
    </row>
    <row r="62" spans="1:8" s="4" customFormat="1" x14ac:dyDescent="0.25">
      <c r="A62" s="72"/>
      <c r="B62" s="116"/>
      <c r="C62" s="169" t="s">
        <v>30</v>
      </c>
      <c r="D62" s="170"/>
      <c r="E62" s="80"/>
      <c r="F62" s="66"/>
      <c r="G62" s="82">
        <v>85000</v>
      </c>
    </row>
    <row r="63" spans="1:8" ht="19.5" customHeight="1" x14ac:dyDescent="0.25">
      <c r="A63" s="162" t="s">
        <v>19</v>
      </c>
      <c r="B63" s="163"/>
      <c r="C63" s="163"/>
      <c r="D63" s="163"/>
      <c r="E63" s="88"/>
      <c r="F63" s="76">
        <f>F64+F67+F70</f>
        <v>160000</v>
      </c>
      <c r="G63" s="77">
        <f>G64+G67+G70</f>
        <v>160000</v>
      </c>
    </row>
    <row r="64" spans="1:8" ht="15.75" customHeight="1" x14ac:dyDescent="0.25">
      <c r="A64" s="89" t="s">
        <v>2</v>
      </c>
      <c r="B64" s="164" t="s">
        <v>20</v>
      </c>
      <c r="C64" s="165"/>
      <c r="D64" s="165"/>
      <c r="E64" s="95"/>
      <c r="F64" s="97">
        <f>F65</f>
        <v>20000</v>
      </c>
      <c r="G64" s="96">
        <f>G66</f>
        <v>20000</v>
      </c>
    </row>
    <row r="65" spans="1:7" ht="27" customHeight="1" x14ac:dyDescent="0.25">
      <c r="A65" s="60"/>
      <c r="B65" s="64" t="s">
        <v>2</v>
      </c>
      <c r="C65" s="155" t="s">
        <v>24</v>
      </c>
      <c r="D65" s="156"/>
      <c r="E65" s="80"/>
      <c r="F65" s="66">
        <v>20000</v>
      </c>
      <c r="G65" s="71"/>
    </row>
    <row r="66" spans="1:7" ht="15" customHeight="1" x14ac:dyDescent="0.25">
      <c r="A66" s="60"/>
      <c r="B66" s="94"/>
      <c r="C66" s="155" t="s">
        <v>30</v>
      </c>
      <c r="D66" s="156"/>
      <c r="E66" s="80"/>
      <c r="F66" s="66"/>
      <c r="G66" s="74">
        <v>20000</v>
      </c>
    </row>
    <row r="67" spans="1:7" ht="15" customHeight="1" x14ac:dyDescent="0.25">
      <c r="A67" s="60"/>
      <c r="B67" s="166" t="s">
        <v>77</v>
      </c>
      <c r="C67" s="167"/>
      <c r="D67" s="168"/>
      <c r="E67" s="90"/>
      <c r="F67" s="37">
        <f>F68</f>
        <v>100000</v>
      </c>
      <c r="G67" s="70">
        <f>G69</f>
        <v>100000</v>
      </c>
    </row>
    <row r="68" spans="1:7" ht="26.25" customHeight="1" x14ac:dyDescent="0.25">
      <c r="A68" s="60"/>
      <c r="B68" s="64" t="s">
        <v>2</v>
      </c>
      <c r="C68" s="155" t="s">
        <v>24</v>
      </c>
      <c r="D68" s="156"/>
      <c r="E68" s="80"/>
      <c r="F68" s="66">
        <v>100000</v>
      </c>
      <c r="G68" s="71"/>
    </row>
    <row r="69" spans="1:7" x14ac:dyDescent="0.25">
      <c r="A69" s="60"/>
      <c r="B69" s="94"/>
      <c r="C69" s="155" t="s">
        <v>30</v>
      </c>
      <c r="D69" s="156"/>
      <c r="E69" s="80"/>
      <c r="F69" s="66"/>
      <c r="G69" s="74">
        <v>100000</v>
      </c>
    </row>
    <row r="70" spans="1:7" ht="15.75" customHeight="1" x14ac:dyDescent="0.25">
      <c r="A70" s="60"/>
      <c r="B70" s="137" t="s">
        <v>41</v>
      </c>
      <c r="C70" s="138"/>
      <c r="D70" s="138"/>
      <c r="E70" s="90"/>
      <c r="F70" s="37">
        <f>F71</f>
        <v>40000</v>
      </c>
      <c r="G70" s="70">
        <f>G72</f>
        <v>40000</v>
      </c>
    </row>
    <row r="71" spans="1:7" ht="25.5" customHeight="1" x14ac:dyDescent="0.25">
      <c r="A71" s="60"/>
      <c r="B71" s="64" t="s">
        <v>2</v>
      </c>
      <c r="C71" s="155" t="s">
        <v>24</v>
      </c>
      <c r="D71" s="156"/>
      <c r="E71" s="80"/>
      <c r="F71" s="66">
        <v>40000</v>
      </c>
      <c r="G71" s="71"/>
    </row>
    <row r="72" spans="1:7" ht="12.75" customHeight="1" x14ac:dyDescent="0.25">
      <c r="A72" s="72"/>
      <c r="B72" s="73"/>
      <c r="C72" s="171" t="s">
        <v>30</v>
      </c>
      <c r="D72" s="172"/>
      <c r="E72" s="98"/>
      <c r="F72" s="85"/>
      <c r="G72" s="86">
        <v>40000</v>
      </c>
    </row>
    <row r="73" spans="1:7" ht="19.5" customHeight="1" x14ac:dyDescent="0.25">
      <c r="A73" s="162" t="s">
        <v>42</v>
      </c>
      <c r="B73" s="163"/>
      <c r="C73" s="163"/>
      <c r="D73" s="163"/>
      <c r="E73" s="88"/>
      <c r="F73" s="76">
        <f>F74</f>
        <v>604000</v>
      </c>
      <c r="G73" s="77">
        <f>G74</f>
        <v>604000</v>
      </c>
    </row>
    <row r="74" spans="1:7" ht="15.75" customHeight="1" x14ac:dyDescent="0.25">
      <c r="A74" s="173" t="s">
        <v>2</v>
      </c>
      <c r="B74" s="164" t="s">
        <v>43</v>
      </c>
      <c r="C74" s="165"/>
      <c r="D74" s="165"/>
      <c r="E74" s="95"/>
      <c r="F74" s="97">
        <f>F75</f>
        <v>604000</v>
      </c>
      <c r="G74" s="96">
        <f>SUM(G76:G84)</f>
        <v>604000</v>
      </c>
    </row>
    <row r="75" spans="1:7" ht="25.5" customHeight="1" x14ac:dyDescent="0.25">
      <c r="A75" s="174"/>
      <c r="B75" s="176" t="s">
        <v>2</v>
      </c>
      <c r="C75" s="155" t="s">
        <v>24</v>
      </c>
      <c r="D75" s="156"/>
      <c r="E75" s="80"/>
      <c r="F75" s="66">
        <v>604000</v>
      </c>
      <c r="G75" s="71"/>
    </row>
    <row r="76" spans="1:7" ht="13.5" customHeight="1" x14ac:dyDescent="0.25">
      <c r="A76" s="174"/>
      <c r="B76" s="177"/>
      <c r="C76" s="153" t="s">
        <v>44</v>
      </c>
      <c r="D76" s="154"/>
      <c r="E76" s="80"/>
      <c r="F76" s="66"/>
      <c r="G76" s="81">
        <v>416371</v>
      </c>
    </row>
    <row r="77" spans="1:7" ht="13.5" customHeight="1" x14ac:dyDescent="0.25">
      <c r="A77" s="174"/>
      <c r="B77" s="177"/>
      <c r="C77" s="153" t="s">
        <v>45</v>
      </c>
      <c r="D77" s="154"/>
      <c r="E77" s="80"/>
      <c r="F77" s="66"/>
      <c r="G77" s="82">
        <v>47141</v>
      </c>
    </row>
    <row r="78" spans="1:7" ht="13.5" customHeight="1" x14ac:dyDescent="0.25">
      <c r="A78" s="174"/>
      <c r="B78" s="177"/>
      <c r="C78" s="153" t="s">
        <v>46</v>
      </c>
      <c r="D78" s="154"/>
      <c r="E78" s="80"/>
      <c r="F78" s="66"/>
      <c r="G78" s="82">
        <v>65655</v>
      </c>
    </row>
    <row r="79" spans="1:7" ht="13.5" customHeight="1" x14ac:dyDescent="0.25">
      <c r="A79" s="174"/>
      <c r="B79" s="177"/>
      <c r="C79" s="153" t="s">
        <v>47</v>
      </c>
      <c r="D79" s="154"/>
      <c r="E79" s="80"/>
      <c r="F79" s="66"/>
      <c r="G79" s="82">
        <v>10525</v>
      </c>
    </row>
    <row r="80" spans="1:7" ht="13.5" customHeight="1" x14ac:dyDescent="0.25">
      <c r="A80" s="174"/>
      <c r="B80" s="177"/>
      <c r="C80" s="153" t="s">
        <v>26</v>
      </c>
      <c r="D80" s="154"/>
      <c r="E80" s="80"/>
      <c r="F80" s="66"/>
      <c r="G80" s="82">
        <v>29000</v>
      </c>
    </row>
    <row r="81" spans="1:7" ht="13.5" customHeight="1" x14ac:dyDescent="0.25">
      <c r="A81" s="174"/>
      <c r="B81" s="177"/>
      <c r="C81" s="153" t="s">
        <v>27</v>
      </c>
      <c r="D81" s="154"/>
      <c r="E81" s="80"/>
      <c r="F81" s="66"/>
      <c r="G81" s="82">
        <v>500</v>
      </c>
    </row>
    <row r="82" spans="1:7" ht="13.5" customHeight="1" x14ac:dyDescent="0.25">
      <c r="A82" s="174"/>
      <c r="B82" s="177"/>
      <c r="C82" s="153" t="s">
        <v>30</v>
      </c>
      <c r="D82" s="154"/>
      <c r="E82" s="80"/>
      <c r="F82" s="66"/>
      <c r="G82" s="82">
        <v>5000</v>
      </c>
    </row>
    <row r="83" spans="1:7" ht="13.5" customHeight="1" x14ac:dyDescent="0.25">
      <c r="A83" s="174"/>
      <c r="B83" s="177"/>
      <c r="C83" s="153" t="s">
        <v>48</v>
      </c>
      <c r="D83" s="154"/>
      <c r="E83" s="80"/>
      <c r="F83" s="66"/>
      <c r="G83" s="82">
        <v>12100</v>
      </c>
    </row>
    <row r="84" spans="1:7" ht="13.5" customHeight="1" x14ac:dyDescent="0.25">
      <c r="A84" s="175"/>
      <c r="B84" s="178"/>
      <c r="C84" s="179" t="s">
        <v>49</v>
      </c>
      <c r="D84" s="170"/>
      <c r="E84" s="98"/>
      <c r="F84" s="85"/>
      <c r="G84" s="82">
        <v>17708</v>
      </c>
    </row>
    <row r="85" spans="1:7" ht="19.5" customHeight="1" x14ac:dyDescent="0.25">
      <c r="A85" s="162" t="s">
        <v>50</v>
      </c>
      <c r="B85" s="163"/>
      <c r="C85" s="163"/>
      <c r="D85" s="163"/>
      <c r="E85" s="88"/>
      <c r="F85" s="76">
        <f>F86</f>
        <v>45000</v>
      </c>
      <c r="G85" s="77">
        <f>G86</f>
        <v>45000</v>
      </c>
    </row>
    <row r="86" spans="1:7" ht="15.75" customHeight="1" x14ac:dyDescent="0.25">
      <c r="A86" s="173" t="s">
        <v>2</v>
      </c>
      <c r="B86" s="164" t="s">
        <v>51</v>
      </c>
      <c r="C86" s="165"/>
      <c r="D86" s="165"/>
      <c r="E86" s="95"/>
      <c r="F86" s="97">
        <f>F87</f>
        <v>45000</v>
      </c>
      <c r="G86" s="96">
        <f>G88+G89</f>
        <v>45000</v>
      </c>
    </row>
    <row r="87" spans="1:7" ht="26.25" customHeight="1" x14ac:dyDescent="0.25">
      <c r="A87" s="174"/>
      <c r="B87" s="176" t="s">
        <v>2</v>
      </c>
      <c r="C87" s="155" t="s">
        <v>24</v>
      </c>
      <c r="D87" s="156"/>
      <c r="E87" s="80"/>
      <c r="F87" s="66">
        <v>45000</v>
      </c>
      <c r="G87" s="71"/>
    </row>
    <row r="88" spans="1:7" ht="13.5" customHeight="1" x14ac:dyDescent="0.25">
      <c r="A88" s="174"/>
      <c r="B88" s="177"/>
      <c r="C88" s="153" t="s">
        <v>26</v>
      </c>
      <c r="D88" s="154"/>
      <c r="E88" s="80"/>
      <c r="F88" s="66"/>
      <c r="G88" s="100">
        <v>30720</v>
      </c>
    </row>
    <row r="89" spans="1:7" ht="13.5" customHeight="1" x14ac:dyDescent="0.25">
      <c r="A89" s="175"/>
      <c r="B89" s="178"/>
      <c r="C89" s="169" t="s">
        <v>30</v>
      </c>
      <c r="D89" s="170"/>
      <c r="E89" s="98"/>
      <c r="F89" s="85"/>
      <c r="G89" s="101">
        <v>14280</v>
      </c>
    </row>
    <row r="90" spans="1:7" ht="19.5" customHeight="1" x14ac:dyDescent="0.25">
      <c r="A90" s="162" t="s">
        <v>52</v>
      </c>
      <c r="B90" s="163"/>
      <c r="C90" s="163"/>
      <c r="D90" s="163"/>
      <c r="E90" s="88"/>
      <c r="F90" s="77">
        <f>F91+F105</f>
        <v>2797000</v>
      </c>
      <c r="G90" s="77">
        <f>G91+G105</f>
        <v>2797000</v>
      </c>
    </row>
    <row r="91" spans="1:7" ht="27.75" customHeight="1" x14ac:dyDescent="0.25">
      <c r="A91" s="173" t="s">
        <v>2</v>
      </c>
      <c r="B91" s="164" t="s">
        <v>53</v>
      </c>
      <c r="C91" s="165"/>
      <c r="D91" s="165"/>
      <c r="E91" s="95"/>
      <c r="F91" s="97">
        <f>F92</f>
        <v>1267000</v>
      </c>
      <c r="G91" s="96">
        <f>SUM(G93:G104)</f>
        <v>1267000</v>
      </c>
    </row>
    <row r="92" spans="1:7" ht="29.25" customHeight="1" x14ac:dyDescent="0.25">
      <c r="A92" s="174"/>
      <c r="B92" s="64" t="s">
        <v>2</v>
      </c>
      <c r="C92" s="155" t="s">
        <v>24</v>
      </c>
      <c r="D92" s="156"/>
      <c r="E92" s="80"/>
      <c r="F92" s="66">
        <v>1267000</v>
      </c>
      <c r="G92" s="71"/>
    </row>
    <row r="93" spans="1:7" ht="13.5" customHeight="1" x14ac:dyDescent="0.25">
      <c r="A93" s="174"/>
      <c r="B93" s="68"/>
      <c r="C93" s="153" t="s">
        <v>44</v>
      </c>
      <c r="D93" s="154"/>
      <c r="E93" s="80"/>
      <c r="F93" s="66"/>
      <c r="G93" s="82">
        <v>795892</v>
      </c>
    </row>
    <row r="94" spans="1:7" ht="13.5" customHeight="1" x14ac:dyDescent="0.25">
      <c r="A94" s="174"/>
      <c r="B94" s="68"/>
      <c r="C94" s="153" t="s">
        <v>45</v>
      </c>
      <c r="D94" s="154"/>
      <c r="E94" s="80"/>
      <c r="F94" s="66"/>
      <c r="G94" s="82">
        <v>61200</v>
      </c>
    </row>
    <row r="95" spans="1:7" ht="13.5" customHeight="1" x14ac:dyDescent="0.25">
      <c r="A95" s="174"/>
      <c r="B95" s="68"/>
      <c r="C95" s="153" t="s">
        <v>46</v>
      </c>
      <c r="D95" s="154"/>
      <c r="E95" s="80"/>
      <c r="F95" s="66"/>
      <c r="G95" s="82">
        <v>152293</v>
      </c>
    </row>
    <row r="96" spans="1:7" ht="13.5" customHeight="1" x14ac:dyDescent="0.25">
      <c r="A96" s="174"/>
      <c r="B96" s="68"/>
      <c r="C96" s="153" t="s">
        <v>47</v>
      </c>
      <c r="D96" s="154"/>
      <c r="E96" s="80"/>
      <c r="F96" s="66"/>
      <c r="G96" s="82">
        <v>21706</v>
      </c>
    </row>
    <row r="97" spans="1:7" ht="13.5" customHeight="1" x14ac:dyDescent="0.25">
      <c r="A97" s="174"/>
      <c r="B97" s="68"/>
      <c r="C97" s="153" t="s">
        <v>27</v>
      </c>
      <c r="D97" s="154"/>
      <c r="E97" s="80"/>
      <c r="F97" s="66"/>
      <c r="G97" s="82">
        <v>14960</v>
      </c>
    </row>
    <row r="98" spans="1:7" ht="13.5" customHeight="1" x14ac:dyDescent="0.25">
      <c r="A98" s="174"/>
      <c r="B98" s="68"/>
      <c r="C98" s="153" t="s">
        <v>30</v>
      </c>
      <c r="D98" s="154"/>
      <c r="E98" s="80"/>
      <c r="F98" s="66"/>
      <c r="G98" s="82">
        <v>102740</v>
      </c>
    </row>
    <row r="99" spans="1:7" ht="13.5" customHeight="1" x14ac:dyDescent="0.25">
      <c r="A99" s="174"/>
      <c r="B99" s="68"/>
      <c r="C99" s="153" t="s">
        <v>54</v>
      </c>
      <c r="D99" s="154"/>
      <c r="E99" s="80"/>
      <c r="F99" s="66"/>
      <c r="G99" s="82">
        <v>100</v>
      </c>
    </row>
    <row r="100" spans="1:7" ht="13.5" customHeight="1" x14ac:dyDescent="0.25">
      <c r="A100" s="174"/>
      <c r="B100" s="68"/>
      <c r="C100" s="153" t="s">
        <v>55</v>
      </c>
      <c r="D100" s="154"/>
      <c r="E100" s="80"/>
      <c r="F100" s="66"/>
      <c r="G100" s="82">
        <v>92806</v>
      </c>
    </row>
    <row r="101" spans="1:7" ht="13.5" customHeight="1" x14ac:dyDescent="0.25">
      <c r="A101" s="174"/>
      <c r="B101" s="68"/>
      <c r="C101" s="153" t="s">
        <v>31</v>
      </c>
      <c r="D101" s="154"/>
      <c r="E101" s="80"/>
      <c r="F101" s="66"/>
      <c r="G101" s="82">
        <v>5500</v>
      </c>
    </row>
    <row r="102" spans="1:7" ht="13.5" customHeight="1" x14ac:dyDescent="0.25">
      <c r="A102" s="174"/>
      <c r="B102" s="68"/>
      <c r="C102" s="153" t="s">
        <v>49</v>
      </c>
      <c r="D102" s="154"/>
      <c r="E102" s="80"/>
      <c r="F102" s="66"/>
      <c r="G102" s="82">
        <v>17503</v>
      </c>
    </row>
    <row r="103" spans="1:7" s="4" customFormat="1" ht="13.5" customHeight="1" x14ac:dyDescent="0.25">
      <c r="A103" s="174"/>
      <c r="B103" s="91"/>
      <c r="C103" s="153" t="s">
        <v>35</v>
      </c>
      <c r="D103" s="154"/>
      <c r="E103" s="102"/>
      <c r="F103" s="103"/>
      <c r="G103" s="82">
        <v>300</v>
      </c>
    </row>
    <row r="104" spans="1:7" s="4" customFormat="1" ht="13.5" customHeight="1" x14ac:dyDescent="0.25">
      <c r="A104" s="174"/>
      <c r="B104" s="93"/>
      <c r="C104" s="153" t="s">
        <v>60</v>
      </c>
      <c r="D104" s="154"/>
      <c r="E104" s="102"/>
      <c r="F104" s="103"/>
      <c r="G104" s="82">
        <v>2000</v>
      </c>
    </row>
    <row r="105" spans="1:7" ht="16.5" customHeight="1" x14ac:dyDescent="0.25">
      <c r="A105" s="174"/>
      <c r="B105" s="164" t="s">
        <v>56</v>
      </c>
      <c r="C105" s="165"/>
      <c r="D105" s="165"/>
      <c r="E105" s="95"/>
      <c r="F105" s="97">
        <f>F106</f>
        <v>1530000</v>
      </c>
      <c r="G105" s="96">
        <f>SUM(G107:G125)</f>
        <v>1530000</v>
      </c>
    </row>
    <row r="106" spans="1:7" ht="26.25" customHeight="1" x14ac:dyDescent="0.25">
      <c r="A106" s="174"/>
      <c r="B106" s="176" t="s">
        <v>2</v>
      </c>
      <c r="C106" s="155" t="s">
        <v>24</v>
      </c>
      <c r="D106" s="156"/>
      <c r="E106" s="80"/>
      <c r="F106" s="66">
        <v>1530000</v>
      </c>
      <c r="G106" s="71"/>
    </row>
    <row r="107" spans="1:7" ht="39" customHeight="1" x14ac:dyDescent="0.25">
      <c r="A107" s="174"/>
      <c r="B107" s="177"/>
      <c r="C107" s="153" t="s">
        <v>57</v>
      </c>
      <c r="D107" s="154"/>
      <c r="E107" s="80"/>
      <c r="F107" s="66"/>
      <c r="G107" s="81">
        <v>216280</v>
      </c>
    </row>
    <row r="108" spans="1:7" ht="12.75" customHeight="1" x14ac:dyDescent="0.25">
      <c r="A108" s="117"/>
      <c r="B108" s="14"/>
      <c r="C108" s="153" t="s">
        <v>58</v>
      </c>
      <c r="D108" s="154"/>
      <c r="E108" s="80"/>
      <c r="F108" s="66"/>
      <c r="G108" s="82">
        <v>200</v>
      </c>
    </row>
    <row r="109" spans="1:7" ht="12.75" customHeight="1" x14ac:dyDescent="0.25">
      <c r="A109" s="117"/>
      <c r="B109" s="14"/>
      <c r="C109" s="153" t="s">
        <v>44</v>
      </c>
      <c r="D109" s="154"/>
      <c r="E109" s="80"/>
      <c r="F109" s="66"/>
      <c r="G109" s="82">
        <v>972235</v>
      </c>
    </row>
    <row r="110" spans="1:7" ht="12.75" customHeight="1" x14ac:dyDescent="0.25">
      <c r="A110" s="117"/>
      <c r="B110" s="14"/>
      <c r="C110" s="153" t="s">
        <v>45</v>
      </c>
      <c r="D110" s="154"/>
      <c r="E110" s="80"/>
      <c r="F110" s="66"/>
      <c r="G110" s="82">
        <v>82425</v>
      </c>
    </row>
    <row r="111" spans="1:7" ht="12.75" customHeight="1" x14ac:dyDescent="0.25">
      <c r="A111" s="117"/>
      <c r="B111" s="14"/>
      <c r="C111" s="153" t="s">
        <v>46</v>
      </c>
      <c r="D111" s="154"/>
      <c r="E111" s="80"/>
      <c r="F111" s="66"/>
      <c r="G111" s="82">
        <v>127685</v>
      </c>
    </row>
    <row r="112" spans="1:7" ht="12.75" customHeight="1" x14ac:dyDescent="0.25">
      <c r="A112" s="117"/>
      <c r="B112" s="14"/>
      <c r="C112" s="153" t="s">
        <v>47</v>
      </c>
      <c r="D112" s="154"/>
      <c r="E112" s="80"/>
      <c r="F112" s="66"/>
      <c r="G112" s="82">
        <v>13740</v>
      </c>
    </row>
    <row r="113" spans="1:7" ht="12.75" customHeight="1" x14ac:dyDescent="0.25">
      <c r="A113" s="117"/>
      <c r="B113" s="14"/>
      <c r="C113" s="153" t="s">
        <v>26</v>
      </c>
      <c r="D113" s="154"/>
      <c r="E113" s="80"/>
      <c r="F113" s="66"/>
      <c r="G113" s="82">
        <v>3000</v>
      </c>
    </row>
    <row r="114" spans="1:7" ht="12.75" customHeight="1" x14ac:dyDescent="0.25">
      <c r="A114" s="117"/>
      <c r="B114" s="14"/>
      <c r="C114" s="153" t="s">
        <v>27</v>
      </c>
      <c r="D114" s="154"/>
      <c r="E114" s="80"/>
      <c r="F114" s="66"/>
      <c r="G114" s="82">
        <v>5960</v>
      </c>
    </row>
    <row r="115" spans="1:7" ht="12.75" customHeight="1" x14ac:dyDescent="0.25">
      <c r="A115" s="117"/>
      <c r="B115" s="14"/>
      <c r="C115" s="153" t="s">
        <v>28</v>
      </c>
      <c r="D115" s="154"/>
      <c r="E115" s="80"/>
      <c r="F115" s="66"/>
      <c r="G115" s="82">
        <v>12000</v>
      </c>
    </row>
    <row r="116" spans="1:7" ht="12.75" customHeight="1" x14ac:dyDescent="0.25">
      <c r="A116" s="117"/>
      <c r="B116" s="14"/>
      <c r="C116" s="153" t="s">
        <v>59</v>
      </c>
      <c r="D116" s="154"/>
      <c r="E116" s="80"/>
      <c r="F116" s="66"/>
      <c r="G116" s="82">
        <v>1500</v>
      </c>
    </row>
    <row r="117" spans="1:7" ht="12.75" customHeight="1" x14ac:dyDescent="0.25">
      <c r="A117" s="117"/>
      <c r="B117" s="14"/>
      <c r="C117" s="153" t="s">
        <v>30</v>
      </c>
      <c r="D117" s="154"/>
      <c r="E117" s="80"/>
      <c r="F117" s="66"/>
      <c r="G117" s="82">
        <v>20774</v>
      </c>
    </row>
    <row r="118" spans="1:7" ht="12.75" customHeight="1" x14ac:dyDescent="0.25">
      <c r="A118" s="117"/>
      <c r="B118" s="14"/>
      <c r="C118" s="153" t="s">
        <v>75</v>
      </c>
      <c r="D118" s="154"/>
      <c r="E118" s="80"/>
      <c r="F118" s="66"/>
      <c r="G118" s="82">
        <v>4400</v>
      </c>
    </row>
    <row r="119" spans="1:7" ht="12.75" customHeight="1" x14ac:dyDescent="0.25">
      <c r="A119" s="117"/>
      <c r="B119" s="14"/>
      <c r="C119" s="153" t="s">
        <v>55</v>
      </c>
      <c r="D119" s="154"/>
      <c r="E119" s="80"/>
      <c r="F119" s="66"/>
      <c r="G119" s="118">
        <v>22400</v>
      </c>
    </row>
    <row r="120" spans="1:7" ht="12.75" customHeight="1" x14ac:dyDescent="0.25">
      <c r="A120" s="92"/>
      <c r="B120" s="110"/>
      <c r="C120" s="169" t="s">
        <v>48</v>
      </c>
      <c r="D120" s="170"/>
      <c r="E120" s="98"/>
      <c r="F120" s="85"/>
      <c r="G120" s="119">
        <v>11800</v>
      </c>
    </row>
    <row r="121" spans="1:7" ht="12.75" customHeight="1" x14ac:dyDescent="0.25">
      <c r="A121" s="117"/>
      <c r="B121" s="14"/>
      <c r="C121" s="182" t="s">
        <v>31</v>
      </c>
      <c r="D121" s="183"/>
      <c r="E121" s="120"/>
      <c r="F121" s="103"/>
      <c r="G121" s="81">
        <v>200</v>
      </c>
    </row>
    <row r="122" spans="1:7" ht="12.75" customHeight="1" x14ac:dyDescent="0.25">
      <c r="A122" s="117"/>
      <c r="B122" s="14"/>
      <c r="C122" s="153" t="s">
        <v>49</v>
      </c>
      <c r="D122" s="154"/>
      <c r="E122" s="80"/>
      <c r="F122" s="66"/>
      <c r="G122" s="118">
        <v>22475</v>
      </c>
    </row>
    <row r="123" spans="1:7" ht="12.75" customHeight="1" x14ac:dyDescent="0.25">
      <c r="A123" s="117"/>
      <c r="B123" s="14"/>
      <c r="C123" s="153" t="s">
        <v>32</v>
      </c>
      <c r="D123" s="154"/>
      <c r="E123" s="80"/>
      <c r="F123" s="66"/>
      <c r="G123" s="118">
        <v>2500</v>
      </c>
    </row>
    <row r="124" spans="1:7" ht="12.75" customHeight="1" x14ac:dyDescent="0.25">
      <c r="A124" s="60"/>
      <c r="B124" s="91"/>
      <c r="C124" s="153" t="s">
        <v>33</v>
      </c>
      <c r="D124" s="154"/>
      <c r="E124" s="98"/>
      <c r="F124" s="85"/>
      <c r="G124" s="118">
        <v>7926</v>
      </c>
    </row>
    <row r="125" spans="1:7" s="4" customFormat="1" ht="12.75" customHeight="1" x14ac:dyDescent="0.25">
      <c r="A125" s="72"/>
      <c r="B125" s="93"/>
      <c r="C125" s="169" t="s">
        <v>60</v>
      </c>
      <c r="D125" s="170"/>
      <c r="E125" s="121"/>
      <c r="F125" s="122"/>
      <c r="G125" s="118">
        <v>2500</v>
      </c>
    </row>
    <row r="126" spans="1:7" ht="19.5" customHeight="1" x14ac:dyDescent="0.25">
      <c r="A126" s="162" t="s">
        <v>21</v>
      </c>
      <c r="B126" s="163"/>
      <c r="C126" s="163"/>
      <c r="D126" s="163"/>
      <c r="E126" s="88"/>
      <c r="F126" s="77">
        <f>F127</f>
        <v>3000</v>
      </c>
      <c r="G126" s="77">
        <f>G127</f>
        <v>3000</v>
      </c>
    </row>
    <row r="127" spans="1:7" ht="15" customHeight="1" x14ac:dyDescent="0.25">
      <c r="A127" s="173" t="s">
        <v>2</v>
      </c>
      <c r="B127" s="164" t="s">
        <v>22</v>
      </c>
      <c r="C127" s="165"/>
      <c r="D127" s="165"/>
      <c r="E127" s="95"/>
      <c r="F127" s="97">
        <f>F128</f>
        <v>3000</v>
      </c>
      <c r="G127" s="96">
        <f>G129</f>
        <v>3000</v>
      </c>
    </row>
    <row r="128" spans="1:7" ht="25.5" customHeight="1" x14ac:dyDescent="0.25">
      <c r="A128" s="174"/>
      <c r="B128" s="180" t="s">
        <v>2</v>
      </c>
      <c r="C128" s="155" t="s">
        <v>24</v>
      </c>
      <c r="D128" s="156"/>
      <c r="E128" s="80"/>
      <c r="F128" s="66">
        <v>3000</v>
      </c>
      <c r="G128" s="71"/>
    </row>
    <row r="129" spans="1:7" ht="15.75" customHeight="1" x14ac:dyDescent="0.25">
      <c r="A129" s="175"/>
      <c r="B129" s="181"/>
      <c r="C129" s="171" t="s">
        <v>26</v>
      </c>
      <c r="D129" s="172"/>
      <c r="E129" s="98"/>
      <c r="F129" s="85"/>
      <c r="G129" s="86">
        <v>3000</v>
      </c>
    </row>
    <row r="131" spans="1:7" ht="15.75" x14ac:dyDescent="0.25">
      <c r="A131" s="123" t="s">
        <v>80</v>
      </c>
    </row>
  </sheetData>
  <mergeCells count="137">
    <mergeCell ref="A127:A129"/>
    <mergeCell ref="B127:D127"/>
    <mergeCell ref="B128:B129"/>
    <mergeCell ref="C128:D128"/>
    <mergeCell ref="C129:D129"/>
    <mergeCell ref="C121:D121"/>
    <mergeCell ref="C122:D122"/>
    <mergeCell ref="C123:D123"/>
    <mergeCell ref="C124:D124"/>
    <mergeCell ref="C125:D125"/>
    <mergeCell ref="A126:D126"/>
    <mergeCell ref="C117:D117"/>
    <mergeCell ref="C118:D118"/>
    <mergeCell ref="C119:D119"/>
    <mergeCell ref="C120:D120"/>
    <mergeCell ref="C111:D111"/>
    <mergeCell ref="C112:D112"/>
    <mergeCell ref="C113:D113"/>
    <mergeCell ref="C114:D114"/>
    <mergeCell ref="C115:D115"/>
    <mergeCell ref="C116:D116"/>
    <mergeCell ref="C108:D108"/>
    <mergeCell ref="C109:D109"/>
    <mergeCell ref="C110:D110"/>
    <mergeCell ref="C98:D98"/>
    <mergeCell ref="C99:D99"/>
    <mergeCell ref="C100:D100"/>
    <mergeCell ref="C101:D101"/>
    <mergeCell ref="C102:D102"/>
    <mergeCell ref="B105:D105"/>
    <mergeCell ref="C103:D103"/>
    <mergeCell ref="A85:D85"/>
    <mergeCell ref="A86:A89"/>
    <mergeCell ref="B86:D86"/>
    <mergeCell ref="B87:B89"/>
    <mergeCell ref="C87:D87"/>
    <mergeCell ref="C88:D88"/>
    <mergeCell ref="C89:D89"/>
    <mergeCell ref="A90:D90"/>
    <mergeCell ref="A91:A107"/>
    <mergeCell ref="B91:D91"/>
    <mergeCell ref="C92:D92"/>
    <mergeCell ref="C93:D93"/>
    <mergeCell ref="C94:D94"/>
    <mergeCell ref="C95:D95"/>
    <mergeCell ref="C96:D96"/>
    <mergeCell ref="C97:D97"/>
    <mergeCell ref="B106:B107"/>
    <mergeCell ref="C106:D106"/>
    <mergeCell ref="C107:D107"/>
    <mergeCell ref="C104:D104"/>
    <mergeCell ref="C77:D77"/>
    <mergeCell ref="C78:D78"/>
    <mergeCell ref="C79:D79"/>
    <mergeCell ref="C80:D80"/>
    <mergeCell ref="C81:D81"/>
    <mergeCell ref="C82:D82"/>
    <mergeCell ref="C69:D69"/>
    <mergeCell ref="B70:D70"/>
    <mergeCell ref="C71:D71"/>
    <mergeCell ref="C72:D72"/>
    <mergeCell ref="A73:D73"/>
    <mergeCell ref="A74:A84"/>
    <mergeCell ref="B74:D74"/>
    <mergeCell ref="B75:B84"/>
    <mergeCell ref="C75:D75"/>
    <mergeCell ref="C76:D76"/>
    <mergeCell ref="C83:D83"/>
    <mergeCell ref="C84:D84"/>
    <mergeCell ref="C65:D65"/>
    <mergeCell ref="C66:D66"/>
    <mergeCell ref="B67:D67"/>
    <mergeCell ref="C68:D68"/>
    <mergeCell ref="A54:D54"/>
    <mergeCell ref="B55:D55"/>
    <mergeCell ref="C56:D56"/>
    <mergeCell ref="C57:D57"/>
    <mergeCell ref="B58:D58"/>
    <mergeCell ref="C59:D59"/>
    <mergeCell ref="C60:D60"/>
    <mergeCell ref="C61:D61"/>
    <mergeCell ref="C62:D62"/>
    <mergeCell ref="C47:D47"/>
    <mergeCell ref="C48:D48"/>
    <mergeCell ref="C49:D49"/>
    <mergeCell ref="C50:D50"/>
    <mergeCell ref="B51:D51"/>
    <mergeCell ref="C52:D52"/>
    <mergeCell ref="C53:D53"/>
    <mergeCell ref="A63:D63"/>
    <mergeCell ref="B64:D64"/>
    <mergeCell ref="C41:D41"/>
    <mergeCell ref="C42:D42"/>
    <mergeCell ref="C43:D43"/>
    <mergeCell ref="C44:D44"/>
    <mergeCell ref="C45:D45"/>
    <mergeCell ref="C46:D46"/>
    <mergeCell ref="C36:D36"/>
    <mergeCell ref="C37:D37"/>
    <mergeCell ref="C38:D38"/>
    <mergeCell ref="C39:D39"/>
    <mergeCell ref="C40:D40"/>
    <mergeCell ref="A33:D33"/>
    <mergeCell ref="A34:D34"/>
    <mergeCell ref="B35:D35"/>
    <mergeCell ref="C27:D27"/>
    <mergeCell ref="C28:D28"/>
    <mergeCell ref="A29:D29"/>
    <mergeCell ref="B30:D30"/>
    <mergeCell ref="C31:D31"/>
    <mergeCell ref="C32:D32"/>
    <mergeCell ref="A21:D21"/>
    <mergeCell ref="B22:D22"/>
    <mergeCell ref="C23:D23"/>
    <mergeCell ref="C24:D24"/>
    <mergeCell ref="A25:D25"/>
    <mergeCell ref="B26:D26"/>
    <mergeCell ref="A15:D15"/>
    <mergeCell ref="A16:D16"/>
    <mergeCell ref="B17:D17"/>
    <mergeCell ref="C18:D18"/>
    <mergeCell ref="C19:D19"/>
    <mergeCell ref="C20:D20"/>
    <mergeCell ref="D8:G8"/>
    <mergeCell ref="A10:D10"/>
    <mergeCell ref="A11:C11"/>
    <mergeCell ref="A12:A13"/>
    <mergeCell ref="B12:B13"/>
    <mergeCell ref="C12:C13"/>
    <mergeCell ref="D12:D13"/>
    <mergeCell ref="E12:G12"/>
    <mergeCell ref="A1:G1"/>
    <mergeCell ref="A2:G2"/>
    <mergeCell ref="A3:G3"/>
    <mergeCell ref="A4:G4"/>
    <mergeCell ref="D6:G6"/>
    <mergeCell ref="D7:G7"/>
  </mergeCells>
  <printOptions horizontalCentered="1"/>
  <pageMargins left="0.47244094488188981" right="0.47244094488188981" top="0.39370078740157483" bottom="0.39370078740157483" header="0.31496062992125984" footer="0.19685039370078741"/>
  <pageSetup paperSize="9" scale="73" orientation="portrait" useFirstPageNumber="1" r:id="rId1"/>
  <headerFooter>
    <oddFooter>&amp;C&amp;P</oddFooter>
  </headerFooter>
  <rowBreaks count="2" manualBreakCount="2">
    <brk id="57" max="16383" man="1"/>
    <brk id="12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workbookViewId="0">
      <selection activeCell="D9" sqref="D9:G9"/>
    </sheetView>
  </sheetViews>
  <sheetFormatPr defaultRowHeight="15" x14ac:dyDescent="0.25"/>
  <cols>
    <col min="1" max="1" width="5.85546875" style="13" customWidth="1"/>
    <col min="2" max="2" width="7.7109375" style="13" customWidth="1"/>
    <col min="3" max="3" width="4.7109375" style="13" customWidth="1"/>
    <col min="4" max="4" width="71.42578125" style="13" customWidth="1"/>
    <col min="5" max="5" width="12.140625" style="13" customWidth="1"/>
    <col min="6" max="7" width="12.7109375" style="13" customWidth="1"/>
    <col min="8" max="8" width="11" customWidth="1"/>
  </cols>
  <sheetData>
    <row r="1" spans="1:7" s="1" customFormat="1" ht="22.5" customHeight="1" x14ac:dyDescent="0.25">
      <c r="A1" s="134" t="s">
        <v>76</v>
      </c>
      <c r="B1" s="134"/>
      <c r="C1" s="134"/>
      <c r="D1" s="134"/>
      <c r="E1" s="134"/>
      <c r="F1" s="134"/>
      <c r="G1" s="134"/>
    </row>
    <row r="2" spans="1:7" s="1" customFormat="1" ht="22.5" customHeight="1" x14ac:dyDescent="0.25">
      <c r="A2" s="134" t="s">
        <v>0</v>
      </c>
      <c r="B2" s="134"/>
      <c r="C2" s="134"/>
      <c r="D2" s="134"/>
      <c r="E2" s="134"/>
      <c r="F2" s="134"/>
      <c r="G2" s="134"/>
    </row>
    <row r="3" spans="1:7" s="1" customFormat="1" ht="22.5" customHeight="1" x14ac:dyDescent="0.25">
      <c r="A3" s="134" t="s">
        <v>83</v>
      </c>
      <c r="B3" s="134"/>
      <c r="C3" s="134"/>
      <c r="D3" s="134"/>
      <c r="E3" s="134"/>
      <c r="F3" s="134"/>
      <c r="G3" s="134"/>
    </row>
    <row r="4" spans="1:7" s="1" customFormat="1" ht="22.5" customHeight="1" x14ac:dyDescent="0.25">
      <c r="A4" s="134" t="s">
        <v>82</v>
      </c>
      <c r="B4" s="134"/>
      <c r="C4" s="134"/>
      <c r="D4" s="134"/>
      <c r="E4" s="134"/>
      <c r="F4" s="134"/>
      <c r="G4" s="134"/>
    </row>
    <row r="5" spans="1:7" ht="26.25" customHeight="1" x14ac:dyDescent="0.25">
      <c r="A5" s="134" t="s">
        <v>61</v>
      </c>
      <c r="B5" s="134"/>
      <c r="C5" s="134"/>
      <c r="D5" s="134"/>
      <c r="E5" s="134"/>
      <c r="F5" s="134"/>
      <c r="G5" s="134"/>
    </row>
    <row r="6" spans="1:7" ht="24.75" customHeight="1" x14ac:dyDescent="0.25">
      <c r="A6" s="10"/>
      <c r="B6" s="10"/>
      <c r="C6" s="10"/>
      <c r="D6" s="10"/>
      <c r="E6" s="10"/>
      <c r="F6" s="10"/>
      <c r="G6" s="10"/>
    </row>
    <row r="7" spans="1:7" ht="15.75" customHeight="1" x14ac:dyDescent="0.25">
      <c r="A7" s="11"/>
      <c r="B7" s="11"/>
      <c r="C7" s="11"/>
      <c r="D7" s="124" t="s">
        <v>87</v>
      </c>
      <c r="E7" s="124"/>
      <c r="F7" s="124"/>
      <c r="G7" s="124"/>
    </row>
    <row r="8" spans="1:7" ht="15.75" customHeight="1" x14ac:dyDescent="0.25">
      <c r="A8" s="11"/>
      <c r="B8" s="11"/>
      <c r="C8" s="11"/>
      <c r="D8" s="124" t="s">
        <v>1</v>
      </c>
      <c r="E8" s="124"/>
      <c r="F8" s="124"/>
      <c r="G8" s="124"/>
    </row>
    <row r="9" spans="1:7" ht="15.75" customHeight="1" x14ac:dyDescent="0.25">
      <c r="A9" s="12" t="s">
        <v>2</v>
      </c>
      <c r="B9" s="12"/>
      <c r="C9" s="12"/>
      <c r="D9" s="124" t="s">
        <v>88</v>
      </c>
      <c r="E9" s="124"/>
      <c r="F9" s="124"/>
      <c r="G9" s="124"/>
    </row>
    <row r="10" spans="1:7" ht="24.75" customHeight="1" x14ac:dyDescent="0.25">
      <c r="A10" s="12"/>
      <c r="B10" s="12"/>
      <c r="C10" s="12"/>
      <c r="D10" s="12" t="s">
        <v>84</v>
      </c>
      <c r="E10" s="12"/>
      <c r="F10" s="12"/>
    </row>
    <row r="11" spans="1:7" ht="16.5" customHeight="1" x14ac:dyDescent="0.25">
      <c r="A11" s="125"/>
      <c r="B11" s="125"/>
      <c r="C11" s="125"/>
      <c r="D11" s="14"/>
      <c r="E11" s="14"/>
      <c r="F11" s="15"/>
      <c r="G11" s="16" t="s">
        <v>3</v>
      </c>
    </row>
    <row r="12" spans="1:7" ht="24" customHeight="1" x14ac:dyDescent="0.25">
      <c r="A12" s="126" t="s">
        <v>4</v>
      </c>
      <c r="B12" s="126" t="s">
        <v>5</v>
      </c>
      <c r="C12" s="128" t="s">
        <v>6</v>
      </c>
      <c r="D12" s="128" t="s">
        <v>7</v>
      </c>
      <c r="E12" s="131" t="s">
        <v>8</v>
      </c>
      <c r="F12" s="132"/>
      <c r="G12" s="133"/>
    </row>
    <row r="13" spans="1:7" ht="42" customHeight="1" x14ac:dyDescent="0.25">
      <c r="A13" s="127"/>
      <c r="B13" s="127"/>
      <c r="C13" s="129"/>
      <c r="D13" s="199"/>
      <c r="E13" s="17" t="s">
        <v>9</v>
      </c>
      <c r="F13" s="18" t="s">
        <v>10</v>
      </c>
      <c r="G13" s="19" t="s">
        <v>11</v>
      </c>
    </row>
    <row r="14" spans="1:7" ht="11.85" customHeight="1" x14ac:dyDescent="0.25">
      <c r="A14" s="20">
        <v>1</v>
      </c>
      <c r="B14" s="21">
        <v>2</v>
      </c>
      <c r="C14" s="22">
        <v>3</v>
      </c>
      <c r="D14" s="23">
        <v>4</v>
      </c>
      <c r="E14" s="24">
        <v>5</v>
      </c>
      <c r="F14" s="25">
        <v>6</v>
      </c>
      <c r="G14" s="26">
        <v>7</v>
      </c>
    </row>
    <row r="15" spans="1:7" ht="22.5" customHeight="1" thickBot="1" x14ac:dyDescent="0.3">
      <c r="A15" s="143" t="s">
        <v>66</v>
      </c>
      <c r="B15" s="144"/>
      <c r="C15" s="144"/>
      <c r="D15" s="144"/>
      <c r="E15" s="27">
        <f>E17+E26+E31+E35</f>
        <v>588000</v>
      </c>
      <c r="F15" s="28">
        <f>F21+F26+F31+F35</f>
        <v>29400</v>
      </c>
      <c r="G15" s="29"/>
    </row>
    <row r="16" spans="1:7" ht="24" customHeight="1" thickTop="1" thickBot="1" x14ac:dyDescent="0.3">
      <c r="A16" s="185" t="s">
        <v>62</v>
      </c>
      <c r="B16" s="186"/>
      <c r="C16" s="186"/>
      <c r="D16" s="187"/>
      <c r="E16" s="30">
        <f>E17</f>
        <v>490000</v>
      </c>
      <c r="F16" s="31"/>
      <c r="G16" s="32"/>
    </row>
    <row r="17" spans="1:7" ht="18" customHeight="1" x14ac:dyDescent="0.25">
      <c r="A17" s="145" t="s">
        <v>12</v>
      </c>
      <c r="B17" s="146"/>
      <c r="C17" s="146"/>
      <c r="D17" s="146"/>
      <c r="E17" s="33">
        <f>E18</f>
        <v>490000</v>
      </c>
      <c r="F17" s="34"/>
      <c r="G17" s="32"/>
    </row>
    <row r="18" spans="1:7" ht="15.75" customHeight="1" x14ac:dyDescent="0.25">
      <c r="A18" s="35"/>
      <c r="B18" s="137" t="s">
        <v>13</v>
      </c>
      <c r="C18" s="138"/>
      <c r="D18" s="188"/>
      <c r="E18" s="36">
        <f>E19+E20</f>
        <v>490000</v>
      </c>
      <c r="F18" s="37"/>
      <c r="G18" s="26"/>
    </row>
    <row r="19" spans="1:7" ht="15.75" customHeight="1" x14ac:dyDescent="0.25">
      <c r="A19" s="38"/>
      <c r="B19" s="39"/>
      <c r="C19" s="147" t="s">
        <v>14</v>
      </c>
      <c r="D19" s="200"/>
      <c r="E19" s="40">
        <v>338000</v>
      </c>
      <c r="F19" s="41"/>
      <c r="G19" s="26"/>
    </row>
    <row r="20" spans="1:7" ht="39" customHeight="1" x14ac:dyDescent="0.25">
      <c r="A20" s="20"/>
      <c r="B20" s="42"/>
      <c r="C20" s="201" t="s">
        <v>15</v>
      </c>
      <c r="D20" s="202"/>
      <c r="E20" s="43">
        <v>152000</v>
      </c>
      <c r="F20" s="44"/>
      <c r="G20" s="26"/>
    </row>
    <row r="21" spans="1:7" s="2" customFormat="1" ht="20.25" customHeight="1" thickBot="1" x14ac:dyDescent="0.3">
      <c r="A21" s="185" t="s">
        <v>63</v>
      </c>
      <c r="B21" s="186"/>
      <c r="C21" s="186"/>
      <c r="D21" s="187"/>
      <c r="E21" s="30"/>
      <c r="F21" s="31">
        <f>F22</f>
        <v>24500</v>
      </c>
      <c r="G21" s="26"/>
    </row>
    <row r="22" spans="1:7" ht="21" customHeight="1" x14ac:dyDescent="0.25">
      <c r="A22" s="145" t="s">
        <v>12</v>
      </c>
      <c r="B22" s="146"/>
      <c r="C22" s="146"/>
      <c r="D22" s="146"/>
      <c r="E22" s="33"/>
      <c r="F22" s="34">
        <f>F23</f>
        <v>24500</v>
      </c>
      <c r="G22" s="32"/>
    </row>
    <row r="23" spans="1:7" ht="15.75" customHeight="1" x14ac:dyDescent="0.25">
      <c r="A23" s="35"/>
      <c r="B23" s="137" t="s">
        <v>13</v>
      </c>
      <c r="C23" s="138"/>
      <c r="D23" s="188"/>
      <c r="E23" s="36"/>
      <c r="F23" s="37">
        <f>F24</f>
        <v>24500</v>
      </c>
      <c r="G23" s="26"/>
    </row>
    <row r="24" spans="1:7" ht="27.75" customHeight="1" x14ac:dyDescent="0.25">
      <c r="A24" s="20"/>
      <c r="B24" s="45"/>
      <c r="C24" s="141" t="s">
        <v>16</v>
      </c>
      <c r="D24" s="195"/>
      <c r="E24" s="46"/>
      <c r="F24" s="47">
        <v>24500</v>
      </c>
      <c r="G24" s="26"/>
    </row>
    <row r="25" spans="1:7" s="3" customFormat="1" ht="21.75" customHeight="1" thickBot="1" x14ac:dyDescent="0.3">
      <c r="A25" s="196" t="s">
        <v>64</v>
      </c>
      <c r="B25" s="197"/>
      <c r="C25" s="197"/>
      <c r="D25" s="198"/>
      <c r="E25" s="48">
        <f>E26</f>
        <v>66000</v>
      </c>
      <c r="F25" s="48">
        <f>F26</f>
        <v>3300</v>
      </c>
      <c r="G25" s="26"/>
    </row>
    <row r="26" spans="1:7" ht="18" customHeight="1" x14ac:dyDescent="0.25">
      <c r="A26" s="135" t="s">
        <v>17</v>
      </c>
      <c r="B26" s="136"/>
      <c r="C26" s="136"/>
      <c r="D26" s="136"/>
      <c r="E26" s="49">
        <f>E27</f>
        <v>66000</v>
      </c>
      <c r="F26" s="50">
        <f>F27</f>
        <v>3300</v>
      </c>
      <c r="G26" s="26"/>
    </row>
    <row r="27" spans="1:7" ht="15" customHeight="1" x14ac:dyDescent="0.25">
      <c r="A27" s="35"/>
      <c r="B27" s="137" t="s">
        <v>18</v>
      </c>
      <c r="C27" s="138"/>
      <c r="D27" s="188"/>
      <c r="E27" s="36">
        <f>E28</f>
        <v>66000</v>
      </c>
      <c r="F27" s="37">
        <f>F29</f>
        <v>3300</v>
      </c>
      <c r="G27" s="26"/>
    </row>
    <row r="28" spans="1:7" ht="15" customHeight="1" x14ac:dyDescent="0.25">
      <c r="A28" s="38"/>
      <c r="B28" s="39"/>
      <c r="C28" s="193" t="s">
        <v>14</v>
      </c>
      <c r="D28" s="194"/>
      <c r="E28" s="51">
        <v>66000</v>
      </c>
      <c r="F28" s="52"/>
      <c r="G28" s="26"/>
    </row>
    <row r="29" spans="1:7" ht="26.25" customHeight="1" x14ac:dyDescent="0.25">
      <c r="A29" s="20"/>
      <c r="B29" s="45"/>
      <c r="C29" s="141" t="s">
        <v>16</v>
      </c>
      <c r="D29" s="195"/>
      <c r="E29" s="46"/>
      <c r="F29" s="47">
        <v>3300</v>
      </c>
      <c r="G29" s="26"/>
    </row>
    <row r="30" spans="1:7" s="4" customFormat="1" ht="21" customHeight="1" thickBot="1" x14ac:dyDescent="0.3">
      <c r="A30" s="185" t="s">
        <v>65</v>
      </c>
      <c r="B30" s="186"/>
      <c r="C30" s="186"/>
      <c r="D30" s="187"/>
      <c r="E30" s="30">
        <f>E31+E35</f>
        <v>32000</v>
      </c>
      <c r="F30" s="30">
        <f>F31+F35</f>
        <v>1600</v>
      </c>
      <c r="G30" s="26"/>
    </row>
    <row r="31" spans="1:7" ht="18" customHeight="1" x14ac:dyDescent="0.25">
      <c r="A31" s="135" t="s">
        <v>19</v>
      </c>
      <c r="B31" s="136"/>
      <c r="C31" s="136"/>
      <c r="D31" s="136"/>
      <c r="E31" s="49">
        <f>E32</f>
        <v>24000</v>
      </c>
      <c r="F31" s="50">
        <f>F32</f>
        <v>1200</v>
      </c>
      <c r="G31" s="26"/>
    </row>
    <row r="32" spans="1:7" ht="15" customHeight="1" x14ac:dyDescent="0.25">
      <c r="A32" s="35"/>
      <c r="B32" s="137" t="s">
        <v>20</v>
      </c>
      <c r="C32" s="138"/>
      <c r="D32" s="188"/>
      <c r="E32" s="36">
        <f>E33</f>
        <v>24000</v>
      </c>
      <c r="F32" s="37">
        <f>F34</f>
        <v>1200</v>
      </c>
      <c r="G32" s="26"/>
    </row>
    <row r="33" spans="1:8" ht="14.25" customHeight="1" x14ac:dyDescent="0.25">
      <c r="A33" s="38"/>
      <c r="B33" s="39"/>
      <c r="C33" s="193" t="s">
        <v>14</v>
      </c>
      <c r="D33" s="194"/>
      <c r="E33" s="51">
        <v>24000</v>
      </c>
      <c r="F33" s="52"/>
      <c r="G33" s="26"/>
    </row>
    <row r="34" spans="1:8" ht="26.25" customHeight="1" x14ac:dyDescent="0.25">
      <c r="A34" s="38"/>
      <c r="B34" s="39"/>
      <c r="C34" s="141" t="s">
        <v>16</v>
      </c>
      <c r="D34" s="195"/>
      <c r="E34" s="46"/>
      <c r="F34" s="47">
        <v>1200</v>
      </c>
      <c r="G34" s="26"/>
    </row>
    <row r="35" spans="1:8" ht="18" customHeight="1" x14ac:dyDescent="0.25">
      <c r="A35" s="135" t="s">
        <v>21</v>
      </c>
      <c r="B35" s="136"/>
      <c r="C35" s="136"/>
      <c r="D35" s="136"/>
      <c r="E35" s="49">
        <f>E36</f>
        <v>8000</v>
      </c>
      <c r="F35" s="49">
        <f>F36</f>
        <v>400</v>
      </c>
      <c r="G35" s="26"/>
    </row>
    <row r="36" spans="1:8" ht="16.5" customHeight="1" x14ac:dyDescent="0.25">
      <c r="A36" s="35"/>
      <c r="B36" s="137" t="s">
        <v>22</v>
      </c>
      <c r="C36" s="138"/>
      <c r="D36" s="188"/>
      <c r="E36" s="36">
        <f>E37</f>
        <v>8000</v>
      </c>
      <c r="F36" s="37">
        <f>F38</f>
        <v>400</v>
      </c>
      <c r="G36" s="26"/>
    </row>
    <row r="37" spans="1:8" ht="15" customHeight="1" x14ac:dyDescent="0.25">
      <c r="A37" s="38"/>
      <c r="B37" s="39"/>
      <c r="C37" s="193" t="s">
        <v>14</v>
      </c>
      <c r="D37" s="194"/>
      <c r="E37" s="51">
        <v>8000</v>
      </c>
      <c r="F37" s="52"/>
      <c r="G37" s="26"/>
    </row>
    <row r="38" spans="1:8" ht="26.25" customHeight="1" x14ac:dyDescent="0.25">
      <c r="A38" s="38"/>
      <c r="B38" s="39"/>
      <c r="C38" s="141" t="s">
        <v>16</v>
      </c>
      <c r="D38" s="195"/>
      <c r="E38" s="46"/>
      <c r="F38" s="47">
        <v>400</v>
      </c>
      <c r="G38" s="26"/>
    </row>
    <row r="39" spans="1:8" ht="32.25" customHeight="1" thickBot="1" x14ac:dyDescent="0.3">
      <c r="A39" s="143" t="s">
        <v>23</v>
      </c>
      <c r="B39" s="144"/>
      <c r="C39" s="144"/>
      <c r="D39" s="144"/>
      <c r="E39" s="53">
        <v>0</v>
      </c>
      <c r="F39" s="54">
        <f>F40+F51+F70+F80+F85+F94+F103+F113+F119+F138+F154</f>
        <v>59778000</v>
      </c>
      <c r="G39" s="54">
        <f>G40+G51+G70+G80+G85+G94+G103+G113+G119+G138+G154</f>
        <v>59778000</v>
      </c>
      <c r="H39" s="6"/>
    </row>
    <row r="40" spans="1:8" s="4" customFormat="1" ht="18" customHeight="1" thickTop="1" thickBot="1" x14ac:dyDescent="0.3">
      <c r="A40" s="185" t="s">
        <v>67</v>
      </c>
      <c r="B40" s="186"/>
      <c r="C40" s="186"/>
      <c r="D40" s="187"/>
      <c r="E40" s="55"/>
      <c r="F40" s="31">
        <f>F41+F48</f>
        <v>13100000</v>
      </c>
      <c r="G40" s="56">
        <f>G41+G48</f>
        <v>120000</v>
      </c>
      <c r="H40" s="5"/>
    </row>
    <row r="41" spans="1:8" ht="16.5" customHeight="1" thickTop="1" x14ac:dyDescent="0.25">
      <c r="A41" s="149" t="s">
        <v>12</v>
      </c>
      <c r="B41" s="150"/>
      <c r="C41" s="150"/>
      <c r="D41" s="150"/>
      <c r="E41" s="57">
        <v>0</v>
      </c>
      <c r="F41" s="58">
        <f>F42+F45</f>
        <v>13060000</v>
      </c>
      <c r="G41" s="59">
        <f>G42+G45</f>
        <v>120000</v>
      </c>
    </row>
    <row r="42" spans="1:8" ht="15.75" customHeight="1" x14ac:dyDescent="0.25">
      <c r="A42" s="60"/>
      <c r="B42" s="164" t="s">
        <v>13</v>
      </c>
      <c r="C42" s="165"/>
      <c r="D42" s="192"/>
      <c r="E42" s="61">
        <v>0</v>
      </c>
      <c r="F42" s="62">
        <f>SUM(F43:F44)</f>
        <v>12940000</v>
      </c>
      <c r="G42" s="63"/>
    </row>
    <row r="43" spans="1:8" ht="27" customHeight="1" x14ac:dyDescent="0.25">
      <c r="A43" s="60"/>
      <c r="B43" s="64" t="s">
        <v>2</v>
      </c>
      <c r="C43" s="155" t="s">
        <v>24</v>
      </c>
      <c r="D43" s="159"/>
      <c r="E43" s="65">
        <v>0</v>
      </c>
      <c r="F43" s="66">
        <v>12190000</v>
      </c>
      <c r="G43" s="67"/>
    </row>
    <row r="44" spans="1:8" ht="38.25" customHeight="1" x14ac:dyDescent="0.25">
      <c r="A44" s="60"/>
      <c r="B44" s="68"/>
      <c r="C44" s="155" t="s">
        <v>25</v>
      </c>
      <c r="D44" s="159"/>
      <c r="E44" s="65">
        <v>0</v>
      </c>
      <c r="F44" s="66">
        <v>750000</v>
      </c>
      <c r="G44" s="67"/>
    </row>
    <row r="45" spans="1:8" s="4" customFormat="1" ht="15" customHeight="1" x14ac:dyDescent="0.25">
      <c r="A45" s="60"/>
      <c r="B45" s="137" t="s">
        <v>37</v>
      </c>
      <c r="C45" s="138"/>
      <c r="D45" s="188"/>
      <c r="E45" s="69">
        <v>0</v>
      </c>
      <c r="F45" s="37">
        <f>F46</f>
        <v>120000</v>
      </c>
      <c r="G45" s="70">
        <f>G47</f>
        <v>120000</v>
      </c>
    </row>
    <row r="46" spans="1:8" s="4" customFormat="1" ht="27" customHeight="1" x14ac:dyDescent="0.25">
      <c r="A46" s="60"/>
      <c r="B46" s="64" t="s">
        <v>2</v>
      </c>
      <c r="C46" s="155" t="s">
        <v>24</v>
      </c>
      <c r="D46" s="159"/>
      <c r="E46" s="65">
        <v>0</v>
      </c>
      <c r="F46" s="66">
        <v>120000</v>
      </c>
      <c r="G46" s="71"/>
    </row>
    <row r="47" spans="1:8" s="4" customFormat="1" x14ac:dyDescent="0.25">
      <c r="A47" s="72"/>
      <c r="B47" s="73"/>
      <c r="C47" s="155" t="s">
        <v>38</v>
      </c>
      <c r="D47" s="159"/>
      <c r="E47" s="65">
        <v>0</v>
      </c>
      <c r="F47" s="66"/>
      <c r="G47" s="74">
        <v>120000</v>
      </c>
    </row>
    <row r="48" spans="1:8" s="4" customFormat="1" x14ac:dyDescent="0.25">
      <c r="A48" s="162" t="s">
        <v>19</v>
      </c>
      <c r="B48" s="163"/>
      <c r="C48" s="163"/>
      <c r="D48" s="163"/>
      <c r="E48" s="75">
        <v>0</v>
      </c>
      <c r="F48" s="76">
        <f>F49</f>
        <v>40000</v>
      </c>
      <c r="G48" s="77"/>
    </row>
    <row r="49" spans="1:7" s="4" customFormat="1" ht="15" customHeight="1" x14ac:dyDescent="0.25">
      <c r="A49" s="60"/>
      <c r="B49" s="164" t="s">
        <v>41</v>
      </c>
      <c r="C49" s="165"/>
      <c r="D49" s="192"/>
      <c r="E49" s="69">
        <v>0</v>
      </c>
      <c r="F49" s="37">
        <f>F50</f>
        <v>40000</v>
      </c>
      <c r="G49" s="70"/>
    </row>
    <row r="50" spans="1:7" s="4" customFormat="1" ht="27.75" customHeight="1" x14ac:dyDescent="0.25">
      <c r="A50" s="72"/>
      <c r="B50" s="78" t="s">
        <v>2</v>
      </c>
      <c r="C50" s="155" t="s">
        <v>24</v>
      </c>
      <c r="D50" s="159"/>
      <c r="E50" s="65">
        <v>0</v>
      </c>
      <c r="F50" s="66">
        <v>40000</v>
      </c>
      <c r="G50" s="79"/>
    </row>
    <row r="51" spans="1:7" s="4" customFormat="1" ht="20.25" customHeight="1" thickBot="1" x14ac:dyDescent="0.3">
      <c r="A51" s="185" t="s">
        <v>62</v>
      </c>
      <c r="B51" s="186"/>
      <c r="C51" s="186"/>
      <c r="D51" s="187"/>
      <c r="E51" s="55">
        <v>0</v>
      </c>
      <c r="F51" s="31"/>
      <c r="G51" s="56">
        <f>G52+G67</f>
        <v>12980000</v>
      </c>
    </row>
    <row r="52" spans="1:7" s="4" customFormat="1" ht="18" customHeight="1" thickTop="1" x14ac:dyDescent="0.25">
      <c r="A52" s="149" t="s">
        <v>12</v>
      </c>
      <c r="B52" s="150"/>
      <c r="C52" s="150"/>
      <c r="D52" s="150"/>
      <c r="E52" s="57">
        <v>0</v>
      </c>
      <c r="F52" s="58"/>
      <c r="G52" s="59">
        <f>G53</f>
        <v>12940000</v>
      </c>
    </row>
    <row r="53" spans="1:7" s="4" customFormat="1" ht="16.5" customHeight="1" x14ac:dyDescent="0.25">
      <c r="A53" s="60"/>
      <c r="B53" s="164" t="s">
        <v>13</v>
      </c>
      <c r="C53" s="165"/>
      <c r="D53" s="192"/>
      <c r="E53" s="61">
        <v>0</v>
      </c>
      <c r="F53" s="62"/>
      <c r="G53" s="63">
        <f>SUM(G54:G66)</f>
        <v>12940000</v>
      </c>
    </row>
    <row r="54" spans="1:7" ht="13.5" customHeight="1" x14ac:dyDescent="0.25">
      <c r="A54" s="60"/>
      <c r="B54" s="14"/>
      <c r="C54" s="153" t="s">
        <v>26</v>
      </c>
      <c r="D54" s="154"/>
      <c r="E54" s="80"/>
      <c r="F54" s="66"/>
      <c r="G54" s="81">
        <v>30000</v>
      </c>
    </row>
    <row r="55" spans="1:7" ht="13.5" customHeight="1" x14ac:dyDescent="0.25">
      <c r="A55" s="60"/>
      <c r="B55" s="14"/>
      <c r="C55" s="153" t="s">
        <v>27</v>
      </c>
      <c r="D55" s="154"/>
      <c r="E55" s="80"/>
      <c r="F55" s="66"/>
      <c r="G55" s="82">
        <v>20000</v>
      </c>
    </row>
    <row r="56" spans="1:7" ht="13.5" customHeight="1" x14ac:dyDescent="0.25">
      <c r="A56" s="60"/>
      <c r="B56" s="14"/>
      <c r="C56" s="153" t="s">
        <v>28</v>
      </c>
      <c r="D56" s="154"/>
      <c r="E56" s="80"/>
      <c r="F56" s="66"/>
      <c r="G56" s="82">
        <v>2500000</v>
      </c>
    </row>
    <row r="57" spans="1:7" ht="13.5" customHeight="1" x14ac:dyDescent="0.25">
      <c r="A57" s="60"/>
      <c r="B57" s="14"/>
      <c r="C57" s="153" t="s">
        <v>29</v>
      </c>
      <c r="D57" s="154"/>
      <c r="E57" s="80"/>
      <c r="F57" s="66"/>
      <c r="G57" s="82">
        <v>1800000</v>
      </c>
    </row>
    <row r="58" spans="1:7" ht="13.5" customHeight="1" x14ac:dyDescent="0.25">
      <c r="A58" s="60"/>
      <c r="B58" s="14"/>
      <c r="C58" s="153" t="s">
        <v>30</v>
      </c>
      <c r="D58" s="154"/>
      <c r="E58" s="80"/>
      <c r="F58" s="66"/>
      <c r="G58" s="82">
        <v>7385800</v>
      </c>
    </row>
    <row r="59" spans="1:7" ht="15" customHeight="1" x14ac:dyDescent="0.25">
      <c r="A59" s="60"/>
      <c r="B59" s="14"/>
      <c r="C59" s="153" t="s">
        <v>75</v>
      </c>
      <c r="D59" s="154"/>
      <c r="E59" s="80"/>
      <c r="F59" s="66"/>
      <c r="G59" s="82">
        <v>2200</v>
      </c>
    </row>
    <row r="60" spans="1:7" ht="13.5" customHeight="1" x14ac:dyDescent="0.25">
      <c r="A60" s="60"/>
      <c r="B60" s="14"/>
      <c r="C60" s="153" t="s">
        <v>31</v>
      </c>
      <c r="D60" s="154"/>
      <c r="E60" s="80"/>
      <c r="F60" s="66"/>
      <c r="G60" s="82">
        <v>47000</v>
      </c>
    </row>
    <row r="61" spans="1:7" ht="13.5" customHeight="1" x14ac:dyDescent="0.25">
      <c r="A61" s="60"/>
      <c r="B61" s="14"/>
      <c r="C61" s="153" t="s">
        <v>32</v>
      </c>
      <c r="D61" s="154"/>
      <c r="E61" s="80"/>
      <c r="F61" s="66"/>
      <c r="G61" s="82">
        <v>37500</v>
      </c>
    </row>
    <row r="62" spans="1:7" ht="13.5" customHeight="1" x14ac:dyDescent="0.25">
      <c r="A62" s="60"/>
      <c r="B62" s="14"/>
      <c r="C62" s="153" t="s">
        <v>33</v>
      </c>
      <c r="D62" s="154"/>
      <c r="E62" s="80"/>
      <c r="F62" s="66"/>
      <c r="G62" s="82">
        <v>7500</v>
      </c>
    </row>
    <row r="63" spans="1:7" ht="13.5" customHeight="1" x14ac:dyDescent="0.25">
      <c r="A63" s="60"/>
      <c r="B63" s="14"/>
      <c r="C63" s="153" t="s">
        <v>34</v>
      </c>
      <c r="D63" s="154"/>
      <c r="E63" s="80"/>
      <c r="F63" s="66"/>
      <c r="G63" s="82">
        <v>50000</v>
      </c>
    </row>
    <row r="64" spans="1:7" x14ac:dyDescent="0.25">
      <c r="A64" s="60"/>
      <c r="B64" s="14"/>
      <c r="C64" s="157" t="s">
        <v>78</v>
      </c>
      <c r="D64" s="158"/>
      <c r="E64" s="80"/>
      <c r="F64" s="66"/>
      <c r="G64" s="82">
        <v>300000</v>
      </c>
    </row>
    <row r="65" spans="1:7" ht="13.5" customHeight="1" x14ac:dyDescent="0.25">
      <c r="A65" s="60"/>
      <c r="B65" s="14"/>
      <c r="C65" s="153" t="s">
        <v>35</v>
      </c>
      <c r="D65" s="154"/>
      <c r="E65" s="80"/>
      <c r="F65" s="66"/>
      <c r="G65" s="82">
        <v>10000</v>
      </c>
    </row>
    <row r="66" spans="1:7" ht="13.5" customHeight="1" x14ac:dyDescent="0.25">
      <c r="A66" s="72"/>
      <c r="B66" s="83"/>
      <c r="C66" s="153" t="s">
        <v>36</v>
      </c>
      <c r="D66" s="154"/>
      <c r="E66" s="80"/>
      <c r="F66" s="66"/>
      <c r="G66" s="82">
        <v>750000</v>
      </c>
    </row>
    <row r="67" spans="1:7" s="4" customFormat="1" ht="16.5" customHeight="1" x14ac:dyDescent="0.25">
      <c r="A67" s="162" t="s">
        <v>19</v>
      </c>
      <c r="B67" s="163"/>
      <c r="C67" s="163"/>
      <c r="D67" s="163"/>
      <c r="E67" s="75">
        <v>0</v>
      </c>
      <c r="F67" s="76"/>
      <c r="G67" s="77">
        <f>+G68</f>
        <v>40000</v>
      </c>
    </row>
    <row r="68" spans="1:7" s="4" customFormat="1" ht="15" customHeight="1" x14ac:dyDescent="0.25">
      <c r="A68" s="60"/>
      <c r="B68" s="164" t="s">
        <v>41</v>
      </c>
      <c r="C68" s="165"/>
      <c r="D68" s="192"/>
      <c r="E68" s="69">
        <v>0</v>
      </c>
      <c r="F68" s="37"/>
      <c r="G68" s="70">
        <f>G69</f>
        <v>40000</v>
      </c>
    </row>
    <row r="69" spans="1:7" s="4" customFormat="1" x14ac:dyDescent="0.25">
      <c r="A69" s="72"/>
      <c r="B69" s="73"/>
      <c r="C69" s="171" t="s">
        <v>30</v>
      </c>
      <c r="D69" s="184"/>
      <c r="E69" s="84">
        <v>0</v>
      </c>
      <c r="F69" s="85"/>
      <c r="G69" s="86">
        <v>40000</v>
      </c>
    </row>
    <row r="70" spans="1:7" s="4" customFormat="1" ht="18.75" customHeight="1" thickBot="1" x14ac:dyDescent="0.3">
      <c r="A70" s="189" t="s">
        <v>64</v>
      </c>
      <c r="B70" s="190"/>
      <c r="C70" s="190"/>
      <c r="D70" s="191"/>
      <c r="E70" s="7">
        <v>0</v>
      </c>
      <c r="F70" s="8">
        <f>F71</f>
        <v>43110000</v>
      </c>
      <c r="G70" s="87">
        <f>G71</f>
        <v>43110000</v>
      </c>
    </row>
    <row r="71" spans="1:7" ht="17.25" customHeight="1" x14ac:dyDescent="0.25">
      <c r="A71" s="162" t="s">
        <v>17</v>
      </c>
      <c r="B71" s="163"/>
      <c r="C71" s="163"/>
      <c r="D71" s="163"/>
      <c r="E71" s="88"/>
      <c r="F71" s="77">
        <f>F72+F75</f>
        <v>43110000</v>
      </c>
      <c r="G71" s="77">
        <f>G72+G75</f>
        <v>43110000</v>
      </c>
    </row>
    <row r="72" spans="1:7" ht="15.75" customHeight="1" x14ac:dyDescent="0.25">
      <c r="A72" s="89" t="s">
        <v>2</v>
      </c>
      <c r="B72" s="164" t="s">
        <v>39</v>
      </c>
      <c r="C72" s="165"/>
      <c r="D72" s="192"/>
      <c r="E72" s="90"/>
      <c r="F72" s="37">
        <f>F73</f>
        <v>43000000</v>
      </c>
      <c r="G72" s="70">
        <f>G74</f>
        <v>43000000</v>
      </c>
    </row>
    <row r="73" spans="1:7" ht="29.25" customHeight="1" x14ac:dyDescent="0.25">
      <c r="A73" s="60"/>
      <c r="B73" s="14" t="s">
        <v>2</v>
      </c>
      <c r="C73" s="155" t="s">
        <v>24</v>
      </c>
      <c r="D73" s="159"/>
      <c r="E73" s="80"/>
      <c r="F73" s="66">
        <v>43000000</v>
      </c>
      <c r="G73" s="71"/>
    </row>
    <row r="74" spans="1:7" ht="27.75" customHeight="1" x14ac:dyDescent="0.25">
      <c r="A74" s="60"/>
      <c r="B74" s="14"/>
      <c r="C74" s="155" t="s">
        <v>40</v>
      </c>
      <c r="D74" s="159"/>
      <c r="E74" s="80"/>
      <c r="F74" s="66"/>
      <c r="G74" s="74">
        <v>43000000</v>
      </c>
    </row>
    <row r="75" spans="1:7" ht="15" customHeight="1" x14ac:dyDescent="0.25">
      <c r="A75" s="60"/>
      <c r="B75" s="137" t="s">
        <v>18</v>
      </c>
      <c r="C75" s="138"/>
      <c r="D75" s="188"/>
      <c r="E75" s="90"/>
      <c r="F75" s="37">
        <f>F76</f>
        <v>110000</v>
      </c>
      <c r="G75" s="70">
        <f>SUM(G77:G79)</f>
        <v>110000</v>
      </c>
    </row>
    <row r="76" spans="1:7" ht="27.75" customHeight="1" x14ac:dyDescent="0.25">
      <c r="A76" s="60"/>
      <c r="B76" s="64" t="s">
        <v>2</v>
      </c>
      <c r="C76" s="155" t="s">
        <v>24</v>
      </c>
      <c r="D76" s="159"/>
      <c r="E76" s="80"/>
      <c r="F76" s="66">
        <v>110000</v>
      </c>
      <c r="G76" s="71"/>
    </row>
    <row r="77" spans="1:7" ht="13.5" customHeight="1" x14ac:dyDescent="0.25">
      <c r="A77" s="60"/>
      <c r="B77" s="91"/>
      <c r="C77" s="153" t="s">
        <v>46</v>
      </c>
      <c r="D77" s="154"/>
      <c r="E77" s="80"/>
      <c r="F77" s="66"/>
      <c r="G77" s="81">
        <v>3670</v>
      </c>
    </row>
    <row r="78" spans="1:7" s="4" customFormat="1" ht="13.5" customHeight="1" x14ac:dyDescent="0.25">
      <c r="A78" s="60"/>
      <c r="B78" s="91"/>
      <c r="C78" s="153" t="s">
        <v>26</v>
      </c>
      <c r="D78" s="154"/>
      <c r="E78" s="80"/>
      <c r="F78" s="66"/>
      <c r="G78" s="82">
        <v>21330</v>
      </c>
    </row>
    <row r="79" spans="1:7" s="4" customFormat="1" ht="13.5" customHeight="1" x14ac:dyDescent="0.25">
      <c r="A79" s="92"/>
      <c r="B79" s="93"/>
      <c r="C79" s="169" t="s">
        <v>30</v>
      </c>
      <c r="D79" s="170"/>
      <c r="E79" s="80"/>
      <c r="F79" s="66"/>
      <c r="G79" s="82">
        <v>85000</v>
      </c>
    </row>
    <row r="80" spans="1:7" s="4" customFormat="1" ht="18.75" customHeight="1" thickBot="1" x14ac:dyDescent="0.3">
      <c r="A80" s="185" t="s">
        <v>68</v>
      </c>
      <c r="B80" s="186"/>
      <c r="C80" s="186"/>
      <c r="D80" s="187"/>
      <c r="E80" s="55">
        <v>0</v>
      </c>
      <c r="F80" s="31">
        <f>F81</f>
        <v>100000</v>
      </c>
      <c r="G80" s="56">
        <f>G81</f>
        <v>100000</v>
      </c>
    </row>
    <row r="81" spans="1:7" s="4" customFormat="1" ht="17.25" customHeight="1" x14ac:dyDescent="0.25">
      <c r="A81" s="162" t="s">
        <v>19</v>
      </c>
      <c r="B81" s="163"/>
      <c r="C81" s="163"/>
      <c r="D81" s="163"/>
      <c r="E81" s="88"/>
      <c r="F81" s="76">
        <f>F82</f>
        <v>100000</v>
      </c>
      <c r="G81" s="77">
        <f>G82</f>
        <v>100000</v>
      </c>
    </row>
    <row r="82" spans="1:7" s="4" customFormat="1" ht="15" customHeight="1" x14ac:dyDescent="0.25">
      <c r="A82" s="60"/>
      <c r="B82" s="166" t="s">
        <v>77</v>
      </c>
      <c r="C82" s="167"/>
      <c r="D82" s="168"/>
      <c r="E82" s="90"/>
      <c r="F82" s="37">
        <f>F83</f>
        <v>100000</v>
      </c>
      <c r="G82" s="70">
        <f>G84</f>
        <v>100000</v>
      </c>
    </row>
    <row r="83" spans="1:7" s="4" customFormat="1" ht="27" customHeight="1" x14ac:dyDescent="0.25">
      <c r="A83" s="60"/>
      <c r="B83" s="64" t="s">
        <v>2</v>
      </c>
      <c r="C83" s="155" t="s">
        <v>24</v>
      </c>
      <c r="D83" s="159"/>
      <c r="E83" s="80"/>
      <c r="F83" s="66">
        <v>100000</v>
      </c>
      <c r="G83" s="71"/>
    </row>
    <row r="84" spans="1:7" s="4" customFormat="1" ht="13.5" customHeight="1" x14ac:dyDescent="0.25">
      <c r="A84" s="60"/>
      <c r="B84" s="94"/>
      <c r="C84" s="155" t="s">
        <v>30</v>
      </c>
      <c r="D84" s="159"/>
      <c r="E84" s="80"/>
      <c r="F84" s="66"/>
      <c r="G84" s="74">
        <v>100000</v>
      </c>
    </row>
    <row r="85" spans="1:7" s="4" customFormat="1" ht="18.75" customHeight="1" thickBot="1" x14ac:dyDescent="0.3">
      <c r="A85" s="189" t="s">
        <v>65</v>
      </c>
      <c r="B85" s="190"/>
      <c r="C85" s="190"/>
      <c r="D85" s="191"/>
      <c r="E85" s="7">
        <v>0</v>
      </c>
      <c r="F85" s="8">
        <f>F86+F90</f>
        <v>22000</v>
      </c>
      <c r="G85" s="87">
        <f>G86+G90</f>
        <v>22000</v>
      </c>
    </row>
    <row r="86" spans="1:7" s="4" customFormat="1" ht="18" customHeight="1" x14ac:dyDescent="0.25">
      <c r="A86" s="162" t="s">
        <v>19</v>
      </c>
      <c r="B86" s="163"/>
      <c r="C86" s="163"/>
      <c r="D86" s="163"/>
      <c r="E86" s="88"/>
      <c r="F86" s="76">
        <f>F87</f>
        <v>20000</v>
      </c>
      <c r="G86" s="77">
        <f>G87</f>
        <v>20000</v>
      </c>
    </row>
    <row r="87" spans="1:7" s="4" customFormat="1" ht="15" customHeight="1" x14ac:dyDescent="0.25">
      <c r="A87" s="89" t="s">
        <v>2</v>
      </c>
      <c r="B87" s="164" t="s">
        <v>20</v>
      </c>
      <c r="C87" s="165"/>
      <c r="D87" s="192"/>
      <c r="E87" s="95"/>
      <c r="F87" s="96">
        <f>F88</f>
        <v>20000</v>
      </c>
      <c r="G87" s="96">
        <f>G89</f>
        <v>20000</v>
      </c>
    </row>
    <row r="88" spans="1:7" s="4" customFormat="1" ht="27" customHeight="1" x14ac:dyDescent="0.25">
      <c r="A88" s="60"/>
      <c r="B88" s="64" t="s">
        <v>2</v>
      </c>
      <c r="C88" s="155" t="s">
        <v>24</v>
      </c>
      <c r="D88" s="159"/>
      <c r="E88" s="80"/>
      <c r="F88" s="66">
        <v>20000</v>
      </c>
      <c r="G88" s="71"/>
    </row>
    <row r="89" spans="1:7" s="4" customFormat="1" ht="13.5" customHeight="1" x14ac:dyDescent="0.25">
      <c r="A89" s="72"/>
      <c r="B89" s="73"/>
      <c r="C89" s="155" t="s">
        <v>30</v>
      </c>
      <c r="D89" s="159"/>
      <c r="E89" s="80"/>
      <c r="F89" s="66"/>
      <c r="G89" s="74">
        <v>20000</v>
      </c>
    </row>
    <row r="90" spans="1:7" s="4" customFormat="1" ht="18.75" customHeight="1" x14ac:dyDescent="0.25">
      <c r="A90" s="162" t="s">
        <v>21</v>
      </c>
      <c r="B90" s="163"/>
      <c r="C90" s="163"/>
      <c r="D90" s="163"/>
      <c r="E90" s="88"/>
      <c r="F90" s="77">
        <f>F91</f>
        <v>2000</v>
      </c>
      <c r="G90" s="77">
        <f>G91</f>
        <v>2000</v>
      </c>
    </row>
    <row r="91" spans="1:7" s="4" customFormat="1" ht="17.25" customHeight="1" x14ac:dyDescent="0.25">
      <c r="A91" s="173" t="s">
        <v>2</v>
      </c>
      <c r="B91" s="164" t="s">
        <v>22</v>
      </c>
      <c r="C91" s="165"/>
      <c r="D91" s="192"/>
      <c r="E91" s="95"/>
      <c r="F91" s="97">
        <f>F92</f>
        <v>2000</v>
      </c>
      <c r="G91" s="96">
        <f>G93</f>
        <v>2000</v>
      </c>
    </row>
    <row r="92" spans="1:7" s="4" customFormat="1" ht="27.75" customHeight="1" x14ac:dyDescent="0.25">
      <c r="A92" s="174"/>
      <c r="B92" s="180" t="s">
        <v>2</v>
      </c>
      <c r="C92" s="155" t="s">
        <v>24</v>
      </c>
      <c r="D92" s="159"/>
      <c r="E92" s="80"/>
      <c r="F92" s="66">
        <v>2000</v>
      </c>
      <c r="G92" s="71"/>
    </row>
    <row r="93" spans="1:7" s="4" customFormat="1" ht="12.75" customHeight="1" x14ac:dyDescent="0.25">
      <c r="A93" s="175"/>
      <c r="B93" s="181"/>
      <c r="C93" s="171" t="s">
        <v>26</v>
      </c>
      <c r="D93" s="184"/>
      <c r="E93" s="98"/>
      <c r="F93" s="85"/>
      <c r="G93" s="86">
        <v>2000</v>
      </c>
    </row>
    <row r="94" spans="1:7" s="4" customFormat="1" ht="18.75" customHeight="1" thickBot="1" x14ac:dyDescent="0.3">
      <c r="A94" s="185" t="s">
        <v>69</v>
      </c>
      <c r="B94" s="186"/>
      <c r="C94" s="186"/>
      <c r="D94" s="187"/>
      <c r="E94" s="55">
        <v>0</v>
      </c>
      <c r="F94" s="31">
        <f>F95</f>
        <v>555000</v>
      </c>
      <c r="G94" s="56">
        <f>G95</f>
        <v>555000</v>
      </c>
    </row>
    <row r="95" spans="1:7" s="4" customFormat="1" ht="18.75" customHeight="1" x14ac:dyDescent="0.25">
      <c r="A95" s="162" t="s">
        <v>42</v>
      </c>
      <c r="B95" s="163"/>
      <c r="C95" s="163"/>
      <c r="D95" s="163"/>
      <c r="E95" s="88"/>
      <c r="F95" s="76">
        <f>F96</f>
        <v>555000</v>
      </c>
      <c r="G95" s="77">
        <f>G96</f>
        <v>555000</v>
      </c>
    </row>
    <row r="96" spans="1:7" s="4" customFormat="1" ht="16.5" customHeight="1" x14ac:dyDescent="0.25">
      <c r="A96" s="173" t="s">
        <v>2</v>
      </c>
      <c r="B96" s="164" t="s">
        <v>43</v>
      </c>
      <c r="C96" s="165"/>
      <c r="D96" s="192"/>
      <c r="E96" s="95"/>
      <c r="F96" s="97">
        <f>F97</f>
        <v>555000</v>
      </c>
      <c r="G96" s="96">
        <f>SUM(G98:G102)</f>
        <v>555000</v>
      </c>
    </row>
    <row r="97" spans="1:7" s="4" customFormat="1" ht="27" customHeight="1" x14ac:dyDescent="0.25">
      <c r="A97" s="174"/>
      <c r="B97" s="176" t="s">
        <v>2</v>
      </c>
      <c r="C97" s="155" t="s">
        <v>24</v>
      </c>
      <c r="D97" s="159"/>
      <c r="E97" s="80"/>
      <c r="F97" s="66">
        <v>555000</v>
      </c>
      <c r="G97" s="71"/>
    </row>
    <row r="98" spans="1:7" s="4" customFormat="1" ht="12.75" customHeight="1" x14ac:dyDescent="0.25">
      <c r="A98" s="174"/>
      <c r="B98" s="177"/>
      <c r="C98" s="171" t="s">
        <v>44</v>
      </c>
      <c r="D98" s="184"/>
      <c r="E98" s="66"/>
      <c r="F98" s="74"/>
      <c r="G98" s="81">
        <v>416371</v>
      </c>
    </row>
    <row r="99" spans="1:7" s="4" customFormat="1" ht="12.75" customHeight="1" x14ac:dyDescent="0.25">
      <c r="A99" s="174"/>
      <c r="B99" s="177"/>
      <c r="C99" s="171" t="s">
        <v>45</v>
      </c>
      <c r="D99" s="184"/>
      <c r="E99" s="66"/>
      <c r="F99" s="74"/>
      <c r="G99" s="82">
        <v>47141</v>
      </c>
    </row>
    <row r="100" spans="1:7" s="4" customFormat="1" ht="12.75" customHeight="1" x14ac:dyDescent="0.25">
      <c r="A100" s="174"/>
      <c r="B100" s="177"/>
      <c r="C100" s="171" t="s">
        <v>46</v>
      </c>
      <c r="D100" s="184"/>
      <c r="E100" s="66"/>
      <c r="F100" s="74"/>
      <c r="G100" s="82">
        <v>63655</v>
      </c>
    </row>
    <row r="101" spans="1:7" s="4" customFormat="1" ht="12.75" customHeight="1" x14ac:dyDescent="0.25">
      <c r="A101" s="174"/>
      <c r="B101" s="177"/>
      <c r="C101" s="171" t="s">
        <v>47</v>
      </c>
      <c r="D101" s="184"/>
      <c r="E101" s="66"/>
      <c r="F101" s="74"/>
      <c r="G101" s="82">
        <v>10125</v>
      </c>
    </row>
    <row r="102" spans="1:7" s="4" customFormat="1" ht="12.75" customHeight="1" x14ac:dyDescent="0.25">
      <c r="A102" s="175"/>
      <c r="B102" s="178"/>
      <c r="C102" s="171" t="s">
        <v>49</v>
      </c>
      <c r="D102" s="184"/>
      <c r="E102" s="66"/>
      <c r="F102" s="74"/>
      <c r="G102" s="82">
        <v>17708</v>
      </c>
    </row>
    <row r="103" spans="1:7" s="4" customFormat="1" ht="19.5" customHeight="1" thickBot="1" x14ac:dyDescent="0.3">
      <c r="A103" s="185" t="s">
        <v>70</v>
      </c>
      <c r="B103" s="186"/>
      <c r="C103" s="186"/>
      <c r="D103" s="187"/>
      <c r="E103" s="55">
        <v>0</v>
      </c>
      <c r="F103" s="31">
        <f>F104</f>
        <v>49000</v>
      </c>
      <c r="G103" s="56">
        <f>G104</f>
        <v>49000</v>
      </c>
    </row>
    <row r="104" spans="1:7" ht="18.75" customHeight="1" x14ac:dyDescent="0.25">
      <c r="A104" s="162" t="s">
        <v>42</v>
      </c>
      <c r="B104" s="163"/>
      <c r="C104" s="163"/>
      <c r="D104" s="163"/>
      <c r="E104" s="88"/>
      <c r="F104" s="76">
        <f>F105</f>
        <v>49000</v>
      </c>
      <c r="G104" s="77">
        <f>G105</f>
        <v>49000</v>
      </c>
    </row>
    <row r="105" spans="1:7" ht="13.5" customHeight="1" x14ac:dyDescent="0.25">
      <c r="A105" s="173" t="s">
        <v>2</v>
      </c>
      <c r="B105" s="164" t="s">
        <v>43</v>
      </c>
      <c r="C105" s="165"/>
      <c r="D105" s="192"/>
      <c r="E105" s="95"/>
      <c r="F105" s="97">
        <f>F106</f>
        <v>49000</v>
      </c>
      <c r="G105" s="96">
        <f>SUM(G107:G112)</f>
        <v>49000</v>
      </c>
    </row>
    <row r="106" spans="1:7" ht="25.5" customHeight="1" x14ac:dyDescent="0.25">
      <c r="A106" s="174"/>
      <c r="B106" s="176" t="s">
        <v>2</v>
      </c>
      <c r="C106" s="155" t="s">
        <v>24</v>
      </c>
      <c r="D106" s="159"/>
      <c r="E106" s="80"/>
      <c r="F106" s="66">
        <v>49000</v>
      </c>
      <c r="G106" s="71"/>
    </row>
    <row r="107" spans="1:7" ht="12.75" customHeight="1" x14ac:dyDescent="0.25">
      <c r="A107" s="174"/>
      <c r="B107" s="177"/>
      <c r="C107" s="171" t="s">
        <v>46</v>
      </c>
      <c r="D107" s="184"/>
      <c r="E107" s="80"/>
      <c r="F107" s="66"/>
      <c r="G107" s="81">
        <v>2000</v>
      </c>
    </row>
    <row r="108" spans="1:7" ht="12.75" customHeight="1" x14ac:dyDescent="0.25">
      <c r="A108" s="174"/>
      <c r="B108" s="177"/>
      <c r="C108" s="171" t="s">
        <v>47</v>
      </c>
      <c r="D108" s="184"/>
      <c r="E108" s="80"/>
      <c r="F108" s="66"/>
      <c r="G108" s="81">
        <v>400</v>
      </c>
    </row>
    <row r="109" spans="1:7" ht="12.75" customHeight="1" x14ac:dyDescent="0.25">
      <c r="A109" s="174"/>
      <c r="B109" s="177"/>
      <c r="C109" s="171" t="s">
        <v>26</v>
      </c>
      <c r="D109" s="184"/>
      <c r="E109" s="80"/>
      <c r="F109" s="66"/>
      <c r="G109" s="81">
        <v>29000</v>
      </c>
    </row>
    <row r="110" spans="1:7" ht="12.75" customHeight="1" x14ac:dyDescent="0.25">
      <c r="A110" s="174"/>
      <c r="B110" s="177"/>
      <c r="C110" s="171" t="s">
        <v>27</v>
      </c>
      <c r="D110" s="184"/>
      <c r="E110" s="80"/>
      <c r="F110" s="66"/>
      <c r="G110" s="81">
        <v>500</v>
      </c>
    </row>
    <row r="111" spans="1:7" ht="12.75" customHeight="1" x14ac:dyDescent="0.25">
      <c r="A111" s="174"/>
      <c r="B111" s="177"/>
      <c r="C111" s="171" t="s">
        <v>30</v>
      </c>
      <c r="D111" s="184"/>
      <c r="E111" s="80"/>
      <c r="F111" s="66"/>
      <c r="G111" s="81">
        <v>5000</v>
      </c>
    </row>
    <row r="112" spans="1:7" ht="12.75" customHeight="1" x14ac:dyDescent="0.25">
      <c r="A112" s="175"/>
      <c r="B112" s="178"/>
      <c r="C112" s="171" t="s">
        <v>48</v>
      </c>
      <c r="D112" s="184"/>
      <c r="E112" s="98"/>
      <c r="F112" s="85"/>
      <c r="G112" s="99">
        <v>12100</v>
      </c>
    </row>
    <row r="113" spans="1:7" s="4" customFormat="1" ht="21.75" customHeight="1" thickBot="1" x14ac:dyDescent="0.3">
      <c r="A113" s="189" t="s">
        <v>71</v>
      </c>
      <c r="B113" s="190"/>
      <c r="C113" s="190"/>
      <c r="D113" s="191"/>
      <c r="E113" s="7">
        <v>0</v>
      </c>
      <c r="F113" s="8">
        <f>F114</f>
        <v>45000</v>
      </c>
      <c r="G113" s="87">
        <f>G114</f>
        <v>45000</v>
      </c>
    </row>
    <row r="114" spans="1:7" ht="19.5" customHeight="1" x14ac:dyDescent="0.25">
      <c r="A114" s="162" t="s">
        <v>50</v>
      </c>
      <c r="B114" s="163"/>
      <c r="C114" s="163"/>
      <c r="D114" s="163"/>
      <c r="E114" s="88"/>
      <c r="F114" s="76">
        <f>F115</f>
        <v>45000</v>
      </c>
      <c r="G114" s="77">
        <f>G115</f>
        <v>45000</v>
      </c>
    </row>
    <row r="115" spans="1:7" ht="15.75" customHeight="1" x14ac:dyDescent="0.25">
      <c r="A115" s="173" t="s">
        <v>2</v>
      </c>
      <c r="B115" s="164" t="s">
        <v>51</v>
      </c>
      <c r="C115" s="165"/>
      <c r="D115" s="192"/>
      <c r="E115" s="95"/>
      <c r="F115" s="97">
        <f>F116</f>
        <v>45000</v>
      </c>
      <c r="G115" s="96">
        <f>G117+G118</f>
        <v>45000</v>
      </c>
    </row>
    <row r="116" spans="1:7" ht="26.25" customHeight="1" x14ac:dyDescent="0.25">
      <c r="A116" s="174"/>
      <c r="B116" s="176" t="s">
        <v>2</v>
      </c>
      <c r="C116" s="155" t="s">
        <v>24</v>
      </c>
      <c r="D116" s="159"/>
      <c r="E116" s="80"/>
      <c r="F116" s="66">
        <v>45000</v>
      </c>
      <c r="G116" s="71"/>
    </row>
    <row r="117" spans="1:7" ht="14.25" customHeight="1" x14ac:dyDescent="0.25">
      <c r="A117" s="174"/>
      <c r="B117" s="177"/>
      <c r="C117" s="153" t="s">
        <v>26</v>
      </c>
      <c r="D117" s="154"/>
      <c r="E117" s="80"/>
      <c r="F117" s="66"/>
      <c r="G117" s="100">
        <v>30720</v>
      </c>
    </row>
    <row r="118" spans="1:7" ht="14.25" customHeight="1" x14ac:dyDescent="0.25">
      <c r="A118" s="175"/>
      <c r="B118" s="178"/>
      <c r="C118" s="169" t="s">
        <v>30</v>
      </c>
      <c r="D118" s="170"/>
      <c r="E118" s="98"/>
      <c r="F118" s="85"/>
      <c r="G118" s="101">
        <v>14280</v>
      </c>
    </row>
    <row r="119" spans="1:7" s="4" customFormat="1" ht="20.25" customHeight="1" thickBot="1" x14ac:dyDescent="0.3">
      <c r="A119" s="185" t="s">
        <v>72</v>
      </c>
      <c r="B119" s="186"/>
      <c r="C119" s="186"/>
      <c r="D119" s="187"/>
      <c r="E119" s="55">
        <v>0</v>
      </c>
      <c r="F119" s="31">
        <f>F120</f>
        <v>2797000</v>
      </c>
      <c r="G119" s="56">
        <f>G120</f>
        <v>1483280</v>
      </c>
    </row>
    <row r="120" spans="1:7" ht="19.5" customHeight="1" x14ac:dyDescent="0.25">
      <c r="A120" s="162" t="s">
        <v>52</v>
      </c>
      <c r="B120" s="163"/>
      <c r="C120" s="163"/>
      <c r="D120" s="163"/>
      <c r="E120" s="88"/>
      <c r="F120" s="77">
        <f>F121+F135</f>
        <v>2797000</v>
      </c>
      <c r="G120" s="77">
        <f>G121+G135</f>
        <v>1483280</v>
      </c>
    </row>
    <row r="121" spans="1:7" ht="27.75" customHeight="1" x14ac:dyDescent="0.25">
      <c r="A121" s="173" t="s">
        <v>2</v>
      </c>
      <c r="B121" s="164" t="s">
        <v>53</v>
      </c>
      <c r="C121" s="165"/>
      <c r="D121" s="192"/>
      <c r="E121" s="95"/>
      <c r="F121" s="97">
        <f>F122</f>
        <v>1267000</v>
      </c>
      <c r="G121" s="96">
        <f>SUM(G123:G134)</f>
        <v>1267000</v>
      </c>
    </row>
    <row r="122" spans="1:7" ht="29.25" customHeight="1" x14ac:dyDescent="0.25">
      <c r="A122" s="174"/>
      <c r="B122" s="64" t="s">
        <v>2</v>
      </c>
      <c r="C122" s="155" t="s">
        <v>24</v>
      </c>
      <c r="D122" s="159"/>
      <c r="E122" s="80"/>
      <c r="F122" s="66">
        <v>1267000</v>
      </c>
      <c r="G122" s="71"/>
    </row>
    <row r="123" spans="1:7" ht="13.5" customHeight="1" x14ac:dyDescent="0.25">
      <c r="A123" s="174"/>
      <c r="B123" s="68"/>
      <c r="C123" s="171" t="s">
        <v>44</v>
      </c>
      <c r="D123" s="184"/>
      <c r="E123" s="80"/>
      <c r="F123" s="66"/>
      <c r="G123" s="81">
        <v>795892</v>
      </c>
    </row>
    <row r="124" spans="1:7" ht="13.5" customHeight="1" x14ac:dyDescent="0.25">
      <c r="A124" s="174"/>
      <c r="B124" s="68"/>
      <c r="C124" s="171" t="s">
        <v>45</v>
      </c>
      <c r="D124" s="184"/>
      <c r="E124" s="80"/>
      <c r="F124" s="66"/>
      <c r="G124" s="81">
        <v>61200</v>
      </c>
    </row>
    <row r="125" spans="1:7" ht="13.5" customHeight="1" x14ac:dyDescent="0.25">
      <c r="A125" s="174"/>
      <c r="B125" s="68"/>
      <c r="C125" s="171" t="s">
        <v>46</v>
      </c>
      <c r="D125" s="184"/>
      <c r="E125" s="80"/>
      <c r="F125" s="66"/>
      <c r="G125" s="81">
        <v>152293</v>
      </c>
    </row>
    <row r="126" spans="1:7" ht="13.5" customHeight="1" x14ac:dyDescent="0.25">
      <c r="A126" s="174"/>
      <c r="B126" s="68"/>
      <c r="C126" s="171" t="s">
        <v>47</v>
      </c>
      <c r="D126" s="184"/>
      <c r="E126" s="80"/>
      <c r="F126" s="66"/>
      <c r="G126" s="81">
        <v>21706</v>
      </c>
    </row>
    <row r="127" spans="1:7" ht="13.5" customHeight="1" x14ac:dyDescent="0.25">
      <c r="A127" s="174"/>
      <c r="B127" s="68"/>
      <c r="C127" s="171" t="s">
        <v>27</v>
      </c>
      <c r="D127" s="184"/>
      <c r="E127" s="80"/>
      <c r="F127" s="66"/>
      <c r="G127" s="81">
        <v>14960</v>
      </c>
    </row>
    <row r="128" spans="1:7" ht="13.5" customHeight="1" x14ac:dyDescent="0.25">
      <c r="A128" s="174"/>
      <c r="B128" s="68"/>
      <c r="C128" s="171" t="s">
        <v>30</v>
      </c>
      <c r="D128" s="184"/>
      <c r="E128" s="80"/>
      <c r="F128" s="66"/>
      <c r="G128" s="81">
        <v>102740</v>
      </c>
    </row>
    <row r="129" spans="1:8" ht="13.5" customHeight="1" x14ac:dyDescent="0.25">
      <c r="A129" s="174"/>
      <c r="B129" s="68"/>
      <c r="C129" s="171" t="s">
        <v>54</v>
      </c>
      <c r="D129" s="184"/>
      <c r="E129" s="80"/>
      <c r="F129" s="66"/>
      <c r="G129" s="81">
        <v>100</v>
      </c>
    </row>
    <row r="130" spans="1:8" ht="13.5" customHeight="1" x14ac:dyDescent="0.25">
      <c r="A130" s="174"/>
      <c r="B130" s="68"/>
      <c r="C130" s="171" t="s">
        <v>55</v>
      </c>
      <c r="D130" s="184"/>
      <c r="E130" s="80"/>
      <c r="F130" s="66"/>
      <c r="G130" s="81">
        <v>92806</v>
      </c>
    </row>
    <row r="131" spans="1:8" ht="13.5" customHeight="1" x14ac:dyDescent="0.25">
      <c r="A131" s="174"/>
      <c r="B131" s="11"/>
      <c r="C131" s="171" t="s">
        <v>31</v>
      </c>
      <c r="D131" s="184"/>
      <c r="E131" s="80"/>
      <c r="F131" s="66"/>
      <c r="G131" s="81">
        <v>5500</v>
      </c>
    </row>
    <row r="132" spans="1:8" ht="13.5" customHeight="1" x14ac:dyDescent="0.25">
      <c r="A132" s="174"/>
      <c r="B132" s="11"/>
      <c r="C132" s="171" t="s">
        <v>49</v>
      </c>
      <c r="D132" s="184"/>
      <c r="E132" s="80"/>
      <c r="F132" s="66"/>
      <c r="G132" s="81">
        <v>17503</v>
      </c>
    </row>
    <row r="133" spans="1:8" s="4" customFormat="1" ht="13.5" customHeight="1" x14ac:dyDescent="0.25">
      <c r="A133" s="174"/>
      <c r="B133" s="11"/>
      <c r="C133" s="171" t="s">
        <v>35</v>
      </c>
      <c r="D133" s="184"/>
      <c r="E133" s="102"/>
      <c r="F133" s="103"/>
      <c r="G133" s="81">
        <v>300</v>
      </c>
    </row>
    <row r="134" spans="1:8" s="4" customFormat="1" ht="13.5" customHeight="1" x14ac:dyDescent="0.25">
      <c r="A134" s="174"/>
      <c r="B134" s="104"/>
      <c r="C134" s="171" t="s">
        <v>60</v>
      </c>
      <c r="D134" s="184"/>
      <c r="E134" s="102"/>
      <c r="F134" s="103"/>
      <c r="G134" s="81">
        <v>2000</v>
      </c>
    </row>
    <row r="135" spans="1:8" ht="18.75" customHeight="1" x14ac:dyDescent="0.25">
      <c r="A135" s="174"/>
      <c r="B135" s="137" t="s">
        <v>56</v>
      </c>
      <c r="C135" s="138"/>
      <c r="D135" s="188"/>
      <c r="E135" s="95"/>
      <c r="F135" s="97">
        <f>F136</f>
        <v>1530000</v>
      </c>
      <c r="G135" s="96">
        <f>SUM(G137:G137)</f>
        <v>216280</v>
      </c>
      <c r="H135" s="5"/>
    </row>
    <row r="136" spans="1:8" ht="28.5" customHeight="1" x14ac:dyDescent="0.25">
      <c r="A136" s="174"/>
      <c r="B136" s="176" t="s">
        <v>2</v>
      </c>
      <c r="C136" s="155" t="s">
        <v>24</v>
      </c>
      <c r="D136" s="159"/>
      <c r="E136" s="80"/>
      <c r="F136" s="66">
        <v>1530000</v>
      </c>
      <c r="G136" s="71"/>
    </row>
    <row r="137" spans="1:8" ht="40.5" customHeight="1" x14ac:dyDescent="0.25">
      <c r="A137" s="175"/>
      <c r="B137" s="178"/>
      <c r="C137" s="171" t="s">
        <v>57</v>
      </c>
      <c r="D137" s="184"/>
      <c r="E137" s="98"/>
      <c r="F137" s="85"/>
      <c r="G137" s="81">
        <v>216280</v>
      </c>
    </row>
    <row r="138" spans="1:8" s="4" customFormat="1" ht="21" customHeight="1" thickBot="1" x14ac:dyDescent="0.3">
      <c r="A138" s="189" t="s">
        <v>73</v>
      </c>
      <c r="B138" s="190"/>
      <c r="C138" s="190"/>
      <c r="D138" s="191"/>
      <c r="E138" s="7">
        <v>0</v>
      </c>
      <c r="F138" s="8"/>
      <c r="G138" s="87">
        <f>G139</f>
        <v>601300</v>
      </c>
    </row>
    <row r="139" spans="1:8" ht="19.5" customHeight="1" x14ac:dyDescent="0.25">
      <c r="A139" s="162" t="s">
        <v>52</v>
      </c>
      <c r="B139" s="163"/>
      <c r="C139" s="163"/>
      <c r="D139" s="163"/>
      <c r="E139" s="88"/>
      <c r="F139" s="76"/>
      <c r="G139" s="77">
        <f>G140</f>
        <v>601300</v>
      </c>
    </row>
    <row r="140" spans="1:8" ht="15.75" customHeight="1" x14ac:dyDescent="0.25">
      <c r="A140" s="105"/>
      <c r="B140" s="137" t="s">
        <v>56</v>
      </c>
      <c r="C140" s="138"/>
      <c r="D140" s="188"/>
      <c r="E140" s="95"/>
      <c r="F140" s="97"/>
      <c r="G140" s="96">
        <f>SUM(G141:G153)</f>
        <v>601300</v>
      </c>
    </row>
    <row r="141" spans="1:8" ht="14.25" customHeight="1" x14ac:dyDescent="0.25">
      <c r="A141" s="105"/>
      <c r="B141" s="14"/>
      <c r="C141" s="171" t="s">
        <v>44</v>
      </c>
      <c r="D141" s="184"/>
      <c r="E141" s="80"/>
      <c r="F141" s="66"/>
      <c r="G141" s="81">
        <v>465235</v>
      </c>
    </row>
    <row r="142" spans="1:8" s="1" customFormat="1" ht="14.25" customHeight="1" x14ac:dyDescent="0.25">
      <c r="A142" s="106"/>
      <c r="B142" s="14"/>
      <c r="C142" s="171" t="s">
        <v>45</v>
      </c>
      <c r="D142" s="184"/>
      <c r="E142" s="80"/>
      <c r="F142" s="66"/>
      <c r="G142" s="81">
        <v>38425</v>
      </c>
    </row>
    <row r="143" spans="1:8" ht="14.25" customHeight="1" x14ac:dyDescent="0.25">
      <c r="A143" s="105"/>
      <c r="B143" s="14"/>
      <c r="C143" s="171" t="s">
        <v>46</v>
      </c>
      <c r="D143" s="184"/>
      <c r="E143" s="80"/>
      <c r="F143" s="66"/>
      <c r="G143" s="81">
        <v>49685</v>
      </c>
    </row>
    <row r="144" spans="1:8" ht="14.25" customHeight="1" x14ac:dyDescent="0.25">
      <c r="A144" s="105"/>
      <c r="B144" s="14"/>
      <c r="C144" s="171" t="s">
        <v>47</v>
      </c>
      <c r="D144" s="184"/>
      <c r="E144" s="80"/>
      <c r="F144" s="66"/>
      <c r="G144" s="81">
        <v>6740</v>
      </c>
    </row>
    <row r="145" spans="1:7" ht="14.25" customHeight="1" x14ac:dyDescent="0.25">
      <c r="A145" s="105"/>
      <c r="B145" s="14"/>
      <c r="C145" s="171" t="s">
        <v>27</v>
      </c>
      <c r="D145" s="184"/>
      <c r="E145" s="80"/>
      <c r="F145" s="66"/>
      <c r="G145" s="81">
        <v>1740</v>
      </c>
    </row>
    <row r="146" spans="1:7" ht="14.25" customHeight="1" x14ac:dyDescent="0.25">
      <c r="A146" s="105"/>
      <c r="B146" s="14"/>
      <c r="C146" s="171" t="s">
        <v>59</v>
      </c>
      <c r="D146" s="184"/>
      <c r="E146" s="80"/>
      <c r="F146" s="66"/>
      <c r="G146" s="81">
        <v>500</v>
      </c>
    </row>
    <row r="147" spans="1:7" ht="14.25" customHeight="1" x14ac:dyDescent="0.25">
      <c r="A147" s="105"/>
      <c r="B147" s="14"/>
      <c r="C147" s="171" t="s">
        <v>30</v>
      </c>
      <c r="D147" s="184"/>
      <c r="E147" s="80"/>
      <c r="F147" s="66"/>
      <c r="G147" s="81">
        <v>6000</v>
      </c>
    </row>
    <row r="148" spans="1:7" ht="14.25" customHeight="1" x14ac:dyDescent="0.25">
      <c r="A148" s="105"/>
      <c r="B148" s="14"/>
      <c r="C148" s="171" t="s">
        <v>75</v>
      </c>
      <c r="D148" s="184"/>
      <c r="E148" s="80"/>
      <c r="F148" s="66"/>
      <c r="G148" s="81">
        <v>2400</v>
      </c>
    </row>
    <row r="149" spans="1:7" ht="15" customHeight="1" x14ac:dyDescent="0.25">
      <c r="A149" s="105"/>
      <c r="B149" s="14"/>
      <c r="C149" s="171" t="s">
        <v>55</v>
      </c>
      <c r="D149" s="184"/>
      <c r="E149" s="80"/>
      <c r="F149" s="66"/>
      <c r="G149" s="81">
        <v>20000</v>
      </c>
    </row>
    <row r="150" spans="1:7" ht="14.25" customHeight="1" x14ac:dyDescent="0.25">
      <c r="A150" s="105"/>
      <c r="B150" s="14"/>
      <c r="C150" s="171" t="s">
        <v>48</v>
      </c>
      <c r="D150" s="184"/>
      <c r="E150" s="80"/>
      <c r="F150" s="66"/>
      <c r="G150" s="81">
        <v>800</v>
      </c>
    </row>
    <row r="151" spans="1:7" ht="14.25" customHeight="1" x14ac:dyDescent="0.25">
      <c r="A151" s="105"/>
      <c r="B151" s="14"/>
      <c r="C151" s="171" t="s">
        <v>31</v>
      </c>
      <c r="D151" s="184"/>
      <c r="E151" s="80"/>
      <c r="F151" s="66"/>
      <c r="G151" s="81">
        <v>200</v>
      </c>
    </row>
    <row r="152" spans="1:7" ht="14.25" customHeight="1" x14ac:dyDescent="0.25">
      <c r="A152" s="105"/>
      <c r="B152" s="107"/>
      <c r="C152" s="171" t="s">
        <v>49</v>
      </c>
      <c r="D152" s="184"/>
      <c r="E152" s="80"/>
      <c r="F152" s="66"/>
      <c r="G152" s="81">
        <v>9075</v>
      </c>
    </row>
    <row r="153" spans="1:7" ht="14.25" customHeight="1" x14ac:dyDescent="0.25">
      <c r="A153" s="108"/>
      <c r="B153" s="109"/>
      <c r="C153" s="171" t="s">
        <v>60</v>
      </c>
      <c r="D153" s="184"/>
      <c r="E153" s="80"/>
      <c r="F153" s="66"/>
      <c r="G153" s="81">
        <v>500</v>
      </c>
    </row>
    <row r="154" spans="1:7" s="4" customFormat="1" ht="21.75" customHeight="1" thickBot="1" x14ac:dyDescent="0.3">
      <c r="A154" s="185" t="s">
        <v>74</v>
      </c>
      <c r="B154" s="186"/>
      <c r="C154" s="186"/>
      <c r="D154" s="187"/>
      <c r="E154" s="7">
        <v>0</v>
      </c>
      <c r="F154" s="8"/>
      <c r="G154" s="87">
        <f>G155</f>
        <v>712420</v>
      </c>
    </row>
    <row r="155" spans="1:7" ht="18" customHeight="1" x14ac:dyDescent="0.25">
      <c r="A155" s="162" t="s">
        <v>52</v>
      </c>
      <c r="B155" s="163"/>
      <c r="C155" s="163"/>
      <c r="D155" s="163"/>
      <c r="E155" s="88"/>
      <c r="F155" s="76"/>
      <c r="G155" s="77">
        <f>G156</f>
        <v>712420</v>
      </c>
    </row>
    <row r="156" spans="1:7" ht="17.25" customHeight="1" x14ac:dyDescent="0.25">
      <c r="A156" s="105"/>
      <c r="B156" s="137" t="s">
        <v>56</v>
      </c>
      <c r="C156" s="138"/>
      <c r="D156" s="188"/>
      <c r="E156" s="95"/>
      <c r="F156" s="97"/>
      <c r="G156" s="96">
        <f>SUM(G157:G173)</f>
        <v>712420</v>
      </c>
    </row>
    <row r="157" spans="1:7" ht="14.25" customHeight="1" x14ac:dyDescent="0.25">
      <c r="A157" s="105"/>
      <c r="B157" s="14"/>
      <c r="C157" s="171" t="s">
        <v>58</v>
      </c>
      <c r="D157" s="184"/>
      <c r="E157" s="80"/>
      <c r="F157" s="66"/>
      <c r="G157" s="81">
        <v>200</v>
      </c>
    </row>
    <row r="158" spans="1:7" ht="14.25" customHeight="1" x14ac:dyDescent="0.25">
      <c r="A158" s="105"/>
      <c r="B158" s="14"/>
      <c r="C158" s="171" t="s">
        <v>44</v>
      </c>
      <c r="D158" s="184"/>
      <c r="E158" s="80"/>
      <c r="F158" s="66"/>
      <c r="G158" s="81">
        <v>507000</v>
      </c>
    </row>
    <row r="159" spans="1:7" ht="14.25" customHeight="1" x14ac:dyDescent="0.25">
      <c r="A159" s="105"/>
      <c r="B159" s="14"/>
      <c r="C159" s="171" t="s">
        <v>45</v>
      </c>
      <c r="D159" s="184"/>
      <c r="E159" s="80"/>
      <c r="F159" s="66"/>
      <c r="G159" s="81">
        <v>44000</v>
      </c>
    </row>
    <row r="160" spans="1:7" ht="14.25" customHeight="1" x14ac:dyDescent="0.25">
      <c r="A160" s="105"/>
      <c r="B160" s="14"/>
      <c r="C160" s="171" t="s">
        <v>46</v>
      </c>
      <c r="D160" s="184"/>
      <c r="E160" s="80"/>
      <c r="F160" s="66"/>
      <c r="G160" s="81">
        <v>78000</v>
      </c>
    </row>
    <row r="161" spans="1:7" ht="14.25" customHeight="1" x14ac:dyDescent="0.25">
      <c r="A161" s="105"/>
      <c r="B161" s="14"/>
      <c r="C161" s="171" t="s">
        <v>47</v>
      </c>
      <c r="D161" s="184"/>
      <c r="E161" s="80"/>
      <c r="F161" s="66"/>
      <c r="G161" s="81">
        <v>7000</v>
      </c>
    </row>
    <row r="162" spans="1:7" ht="14.25" customHeight="1" x14ac:dyDescent="0.25">
      <c r="A162" s="105"/>
      <c r="B162" s="14"/>
      <c r="C162" s="171" t="s">
        <v>26</v>
      </c>
      <c r="D162" s="184"/>
      <c r="E162" s="80"/>
      <c r="F162" s="66"/>
      <c r="G162" s="81">
        <v>3000</v>
      </c>
    </row>
    <row r="163" spans="1:7" ht="14.25" customHeight="1" x14ac:dyDescent="0.25">
      <c r="A163" s="105"/>
      <c r="B163" s="14"/>
      <c r="C163" s="171" t="s">
        <v>27</v>
      </c>
      <c r="D163" s="184"/>
      <c r="E163" s="80"/>
      <c r="F163" s="66"/>
      <c r="G163" s="81">
        <v>4220</v>
      </c>
    </row>
    <row r="164" spans="1:7" ht="14.25" customHeight="1" x14ac:dyDescent="0.25">
      <c r="A164" s="105"/>
      <c r="B164" s="14"/>
      <c r="C164" s="171" t="s">
        <v>28</v>
      </c>
      <c r="D164" s="184"/>
      <c r="E164" s="80"/>
      <c r="F164" s="66"/>
      <c r="G164" s="81">
        <v>12000</v>
      </c>
    </row>
    <row r="165" spans="1:7" ht="14.25" customHeight="1" x14ac:dyDescent="0.25">
      <c r="A165" s="105"/>
      <c r="B165" s="14"/>
      <c r="C165" s="171" t="s">
        <v>59</v>
      </c>
      <c r="D165" s="184"/>
      <c r="E165" s="80"/>
      <c r="F165" s="66"/>
      <c r="G165" s="81">
        <v>1000</v>
      </c>
    </row>
    <row r="166" spans="1:7" ht="14.25" customHeight="1" x14ac:dyDescent="0.25">
      <c r="A166" s="105"/>
      <c r="B166" s="14"/>
      <c r="C166" s="171" t="s">
        <v>30</v>
      </c>
      <c r="D166" s="184"/>
      <c r="E166" s="80"/>
      <c r="F166" s="66"/>
      <c r="G166" s="81">
        <v>14774</v>
      </c>
    </row>
    <row r="167" spans="1:7" ht="14.25" customHeight="1" x14ac:dyDescent="0.25">
      <c r="A167" s="105"/>
      <c r="B167" s="14"/>
      <c r="C167" s="171" t="s">
        <v>75</v>
      </c>
      <c r="D167" s="184"/>
      <c r="E167" s="80"/>
      <c r="F167" s="66"/>
      <c r="G167" s="81">
        <v>2000</v>
      </c>
    </row>
    <row r="168" spans="1:7" ht="15" customHeight="1" x14ac:dyDescent="0.25">
      <c r="A168" s="105"/>
      <c r="B168" s="14"/>
      <c r="C168" s="171" t="s">
        <v>55</v>
      </c>
      <c r="D168" s="184"/>
      <c r="E168" s="80"/>
      <c r="F168" s="66"/>
      <c r="G168" s="81">
        <v>2400</v>
      </c>
    </row>
    <row r="169" spans="1:7" ht="14.25" customHeight="1" x14ac:dyDescent="0.25">
      <c r="A169" s="105"/>
      <c r="B169" s="14"/>
      <c r="C169" s="171" t="s">
        <v>48</v>
      </c>
      <c r="D169" s="184"/>
      <c r="E169" s="80"/>
      <c r="F169" s="66"/>
      <c r="G169" s="81">
        <v>11000</v>
      </c>
    </row>
    <row r="170" spans="1:7" ht="14.25" customHeight="1" x14ac:dyDescent="0.25">
      <c r="A170" s="105"/>
      <c r="B170" s="14"/>
      <c r="C170" s="171" t="s">
        <v>49</v>
      </c>
      <c r="D170" s="184"/>
      <c r="E170" s="80"/>
      <c r="F170" s="66"/>
      <c r="G170" s="81">
        <v>13400</v>
      </c>
    </row>
    <row r="171" spans="1:7" ht="14.25" customHeight="1" x14ac:dyDescent="0.25">
      <c r="A171" s="105"/>
      <c r="B171" s="14"/>
      <c r="C171" s="171" t="s">
        <v>32</v>
      </c>
      <c r="D171" s="184"/>
      <c r="E171" s="80"/>
      <c r="F171" s="66"/>
      <c r="G171" s="81">
        <v>2500</v>
      </c>
    </row>
    <row r="172" spans="1:7" ht="14.25" customHeight="1" x14ac:dyDescent="0.25">
      <c r="A172" s="105"/>
      <c r="B172" s="14"/>
      <c r="C172" s="171" t="s">
        <v>33</v>
      </c>
      <c r="D172" s="184"/>
      <c r="E172" s="80"/>
      <c r="F172" s="66"/>
      <c r="G172" s="81">
        <v>7926</v>
      </c>
    </row>
    <row r="173" spans="1:7" ht="14.25" customHeight="1" x14ac:dyDescent="0.25">
      <c r="A173" s="108"/>
      <c r="B173" s="110"/>
      <c r="C173" s="171" t="s">
        <v>60</v>
      </c>
      <c r="D173" s="184"/>
      <c r="E173" s="98"/>
      <c r="F173" s="85"/>
      <c r="G173" s="81">
        <v>2000</v>
      </c>
    </row>
  </sheetData>
  <mergeCells count="183">
    <mergeCell ref="B115:D115"/>
    <mergeCell ref="B116:B118"/>
    <mergeCell ref="C116:D116"/>
    <mergeCell ref="C117:D117"/>
    <mergeCell ref="C132:D132"/>
    <mergeCell ref="B135:D135"/>
    <mergeCell ref="A120:D120"/>
    <mergeCell ref="A121:A137"/>
    <mergeCell ref="B121:D121"/>
    <mergeCell ref="C122:D122"/>
    <mergeCell ref="C123:D123"/>
    <mergeCell ref="C124:D124"/>
    <mergeCell ref="C125:D125"/>
    <mergeCell ref="C126:D126"/>
    <mergeCell ref="C127:D127"/>
    <mergeCell ref="B136:B137"/>
    <mergeCell ref="C136:D136"/>
    <mergeCell ref="C137:D137"/>
    <mergeCell ref="C133:D133"/>
    <mergeCell ref="C118:D118"/>
    <mergeCell ref="C128:D128"/>
    <mergeCell ref="C129:D129"/>
    <mergeCell ref="C130:D130"/>
    <mergeCell ref="C131:D131"/>
    <mergeCell ref="C69:D69"/>
    <mergeCell ref="A104:D104"/>
    <mergeCell ref="A105:A112"/>
    <mergeCell ref="B105:D105"/>
    <mergeCell ref="B106:B112"/>
    <mergeCell ref="C106:D106"/>
    <mergeCell ref="C107:D107"/>
    <mergeCell ref="B82:D82"/>
    <mergeCell ref="C83:D83"/>
    <mergeCell ref="C84:D84"/>
    <mergeCell ref="A85:D85"/>
    <mergeCell ref="A86:D86"/>
    <mergeCell ref="A91:A93"/>
    <mergeCell ref="B91:D91"/>
    <mergeCell ref="B92:B93"/>
    <mergeCell ref="C92:D92"/>
    <mergeCell ref="B87:D87"/>
    <mergeCell ref="C88:D88"/>
    <mergeCell ref="C89:D89"/>
    <mergeCell ref="A103:D103"/>
    <mergeCell ref="C93:D93"/>
    <mergeCell ref="A90:D90"/>
    <mergeCell ref="A71:D71"/>
    <mergeCell ref="B72:D72"/>
    <mergeCell ref="C60:D60"/>
    <mergeCell ref="C61:D61"/>
    <mergeCell ref="C62:D62"/>
    <mergeCell ref="A52:D52"/>
    <mergeCell ref="B53:D53"/>
    <mergeCell ref="C64:D64"/>
    <mergeCell ref="C63:D63"/>
    <mergeCell ref="A67:D67"/>
    <mergeCell ref="B68:D68"/>
    <mergeCell ref="C56:D56"/>
    <mergeCell ref="A80:D80"/>
    <mergeCell ref="A81:D81"/>
    <mergeCell ref="C78:D78"/>
    <mergeCell ref="C79:D79"/>
    <mergeCell ref="C73:D73"/>
    <mergeCell ref="C74:D74"/>
    <mergeCell ref="B75:D75"/>
    <mergeCell ref="C76:D76"/>
    <mergeCell ref="C77:D77"/>
    <mergeCell ref="A48:D48"/>
    <mergeCell ref="B49:D49"/>
    <mergeCell ref="C50:D50"/>
    <mergeCell ref="A51:D51"/>
    <mergeCell ref="B45:D45"/>
    <mergeCell ref="C46:D46"/>
    <mergeCell ref="C47:D47"/>
    <mergeCell ref="C59:D59"/>
    <mergeCell ref="A26:D26"/>
    <mergeCell ref="B27:D27"/>
    <mergeCell ref="C28:D28"/>
    <mergeCell ref="C29:D29"/>
    <mergeCell ref="A31:D31"/>
    <mergeCell ref="C44:D44"/>
    <mergeCell ref="C54:D54"/>
    <mergeCell ref="C55:D55"/>
    <mergeCell ref="A25:D25"/>
    <mergeCell ref="A30:D30"/>
    <mergeCell ref="D9:G9"/>
    <mergeCell ref="A11:C11"/>
    <mergeCell ref="A12:A13"/>
    <mergeCell ref="B12:B13"/>
    <mergeCell ref="C12:C13"/>
    <mergeCell ref="D12:D13"/>
    <mergeCell ref="E12:G12"/>
    <mergeCell ref="A15:D15"/>
    <mergeCell ref="A17:D17"/>
    <mergeCell ref="B18:D18"/>
    <mergeCell ref="C19:D19"/>
    <mergeCell ref="C20:D20"/>
    <mergeCell ref="A16:D16"/>
    <mergeCell ref="A22:D22"/>
    <mergeCell ref="B23:D23"/>
    <mergeCell ref="C24:D24"/>
    <mergeCell ref="A21:D21"/>
    <mergeCell ref="A1:G1"/>
    <mergeCell ref="A2:G2"/>
    <mergeCell ref="A3:G3"/>
    <mergeCell ref="A4:G4"/>
    <mergeCell ref="D7:G7"/>
    <mergeCell ref="D8:G8"/>
    <mergeCell ref="A5:G5"/>
    <mergeCell ref="B32:D32"/>
    <mergeCell ref="A70:D70"/>
    <mergeCell ref="C66:D66"/>
    <mergeCell ref="C65:D65"/>
    <mergeCell ref="A39:D39"/>
    <mergeCell ref="A41:D41"/>
    <mergeCell ref="B42:D42"/>
    <mergeCell ref="C33:D33"/>
    <mergeCell ref="C34:D34"/>
    <mergeCell ref="A35:D35"/>
    <mergeCell ref="B36:D36"/>
    <mergeCell ref="C37:D37"/>
    <mergeCell ref="C38:D38"/>
    <mergeCell ref="A40:D40"/>
    <mergeCell ref="C57:D57"/>
    <mergeCell ref="C58:D58"/>
    <mergeCell ref="C43:D43"/>
    <mergeCell ref="A113:D113"/>
    <mergeCell ref="A119:D119"/>
    <mergeCell ref="B140:D140"/>
    <mergeCell ref="C141:D141"/>
    <mergeCell ref="C142:D142"/>
    <mergeCell ref="A138:D138"/>
    <mergeCell ref="A94:D94"/>
    <mergeCell ref="A95:D95"/>
    <mergeCell ref="A96:A102"/>
    <mergeCell ref="B96:D96"/>
    <mergeCell ref="B97:B102"/>
    <mergeCell ref="C97:D97"/>
    <mergeCell ref="C98:D98"/>
    <mergeCell ref="C99:D99"/>
    <mergeCell ref="C100:D100"/>
    <mergeCell ref="C101:D101"/>
    <mergeCell ref="C102:D102"/>
    <mergeCell ref="C109:D109"/>
    <mergeCell ref="C110:D110"/>
    <mergeCell ref="C111:D111"/>
    <mergeCell ref="C112:D112"/>
    <mergeCell ref="A114:D114"/>
    <mergeCell ref="A115:A118"/>
    <mergeCell ref="C108:D108"/>
    <mergeCell ref="C153:D153"/>
    <mergeCell ref="C143:D143"/>
    <mergeCell ref="C144:D144"/>
    <mergeCell ref="C145:D145"/>
    <mergeCell ref="C146:D146"/>
    <mergeCell ref="C147:D147"/>
    <mergeCell ref="C148:D148"/>
    <mergeCell ref="C149:D149"/>
    <mergeCell ref="C150:D150"/>
    <mergeCell ref="C134:D134"/>
    <mergeCell ref="C169:D169"/>
    <mergeCell ref="C170:D170"/>
    <mergeCell ref="C171:D171"/>
    <mergeCell ref="C172:D172"/>
    <mergeCell ref="C173:D173"/>
    <mergeCell ref="A139:D139"/>
    <mergeCell ref="A155:D155"/>
    <mergeCell ref="A154:D154"/>
    <mergeCell ref="C162:D162"/>
    <mergeCell ref="C163:D163"/>
    <mergeCell ref="C164:D164"/>
    <mergeCell ref="C165:D165"/>
    <mergeCell ref="C166:D166"/>
    <mergeCell ref="C167:D167"/>
    <mergeCell ref="C168:D168"/>
    <mergeCell ref="B156:D156"/>
    <mergeCell ref="C157:D157"/>
    <mergeCell ref="C158:D158"/>
    <mergeCell ref="C159:D159"/>
    <mergeCell ref="C160:D160"/>
    <mergeCell ref="C161:D161"/>
    <mergeCell ref="C151:D151"/>
    <mergeCell ref="C152:D152"/>
  </mergeCells>
  <printOptions horizontalCentered="1"/>
  <pageMargins left="0.47244094488188981" right="0.47244094488188981" top="0.39370078740157483" bottom="0.39370078740157483" header="0.31496062992125984" footer="0.19685039370078741"/>
  <pageSetup paperSize="9" scale="73" orientation="portrait" useFirstPageNumber="1" r:id="rId1"/>
  <headerFooter>
    <oddFooter>&amp;C&amp;P</oddFooter>
  </headerFooter>
  <rowBreaks count="1" manualBreakCount="1">
    <brk id="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Zał. nr 1</vt:lpstr>
      <vt:lpstr>Zał. nr 2</vt:lpstr>
      <vt:lpstr>'Zał. nr 1'!Tytuły_wydruku</vt:lpstr>
      <vt:lpstr>'Zał. nr 2'!Tytuły_wydruku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Nowocień</dc:creator>
  <cp:lastModifiedBy>Magdalena Nowocień</cp:lastModifiedBy>
  <cp:lastPrinted>2015-12-23T07:10:13Z</cp:lastPrinted>
  <dcterms:created xsi:type="dcterms:W3CDTF">2014-12-30T09:58:27Z</dcterms:created>
  <dcterms:modified xsi:type="dcterms:W3CDTF">2016-01-07T10:34:12Z</dcterms:modified>
</cp:coreProperties>
</file>