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2330"/>
  </bookViews>
  <sheets>
    <sheet name="Zał. Nr 1" sheetId="1" r:id="rId1"/>
    <sheet name="Zał. Nr 2" sheetId="2" r:id="rId2"/>
  </sheets>
  <definedNames>
    <definedName name="_xlnm.Print_Area" localSheetId="0">'Zał. Nr 1'!$A$1:$G$142</definedName>
    <definedName name="_xlnm.Print_Area" localSheetId="1">'Zał. Nr 2'!$A$1:$G$189</definedName>
    <definedName name="_xlnm.Print_Titles" localSheetId="0">'Zał. Nr 1'!$14:$16</definedName>
    <definedName name="_xlnm.Print_Titles" localSheetId="1">'Zał. Nr 2'!$14:$16</definedName>
  </definedNames>
  <calcPr calcId="145621"/>
</workbook>
</file>

<file path=xl/calcChain.xml><?xml version="1.0" encoding="utf-8"?>
<calcChain xmlns="http://schemas.openxmlformats.org/spreadsheetml/2006/main">
  <c r="G42" i="2" l="1"/>
  <c r="F42" i="2"/>
  <c r="G173" i="2"/>
  <c r="G172" i="2"/>
  <c r="G160" i="2"/>
  <c r="G159" i="2" s="1"/>
  <c r="F133" i="2"/>
  <c r="F132" i="2" s="1"/>
  <c r="F126" i="2"/>
  <c r="F122" i="2"/>
  <c r="F121" i="2" s="1"/>
  <c r="F113" i="2"/>
  <c r="F112" i="2" s="1"/>
  <c r="F111" i="2" s="1"/>
  <c r="G113" i="2"/>
  <c r="G112" i="2" s="1"/>
  <c r="G104" i="2"/>
  <c r="G103" i="2" s="1"/>
  <c r="F104" i="2"/>
  <c r="F103" i="2" s="1"/>
  <c r="F102" i="2" s="1"/>
  <c r="G171" i="2" l="1"/>
  <c r="G158" i="2"/>
  <c r="G111" i="2"/>
  <c r="G102" i="2"/>
  <c r="F91" i="2" l="1"/>
  <c r="F90" i="2" s="1"/>
  <c r="F86" i="2" l="1"/>
  <c r="F85" i="2" s="1"/>
  <c r="G92" i="2"/>
  <c r="G91" i="2" s="1"/>
  <c r="F80" i="2"/>
  <c r="F79" i="2" s="1"/>
  <c r="F78" i="2" s="1"/>
  <c r="G75" i="2"/>
  <c r="F75" i="2"/>
  <c r="F71" i="2" s="1"/>
  <c r="F70" i="2" s="1"/>
  <c r="G80" i="2"/>
  <c r="G79" i="2" s="1"/>
  <c r="G78" i="2" l="1"/>
  <c r="G68" i="2"/>
  <c r="G67" i="2" s="1"/>
  <c r="G54" i="2"/>
  <c r="G53" i="2" s="1"/>
  <c r="F49" i="2"/>
  <c r="F44" i="2" s="1"/>
  <c r="G99" i="2"/>
  <c r="G96" i="2"/>
  <c r="G144" i="2"/>
  <c r="G134" i="2"/>
  <c r="G128" i="2"/>
  <c r="G127" i="2" s="1"/>
  <c r="G126" i="2" s="1"/>
  <c r="G123" i="2"/>
  <c r="G122" i="2" s="1"/>
  <c r="G121" i="2" s="1"/>
  <c r="G87" i="2"/>
  <c r="G86" i="2" s="1"/>
  <c r="G72" i="2"/>
  <c r="E39" i="2"/>
  <c r="F41" i="2" s="1"/>
  <c r="F39" i="2" s="1"/>
  <c r="F38" i="2" s="1"/>
  <c r="E35" i="2"/>
  <c r="F37" i="2" s="1"/>
  <c r="F35" i="2" s="1"/>
  <c r="F34" i="2" s="1"/>
  <c r="E30" i="2"/>
  <c r="F32" i="2" s="1"/>
  <c r="F30" i="2" s="1"/>
  <c r="F29" i="2" s="1"/>
  <c r="F28" i="2" s="1"/>
  <c r="E21" i="2"/>
  <c r="F27" i="2" s="1"/>
  <c r="F26" i="2" s="1"/>
  <c r="F25" i="2" s="1"/>
  <c r="F24" i="2" s="1"/>
  <c r="G138" i="1"/>
  <c r="G135" i="1"/>
  <c r="G134" i="1"/>
  <c r="G116" i="1"/>
  <c r="G104" i="1"/>
  <c r="G94" i="1"/>
  <c r="G93" i="1" s="1"/>
  <c r="G89" i="1"/>
  <c r="G88" i="1"/>
  <c r="G85" i="1"/>
  <c r="G74" i="1"/>
  <c r="G73" i="1" s="1"/>
  <c r="G70" i="1"/>
  <c r="G67" i="1"/>
  <c r="G64" i="1"/>
  <c r="G58" i="1"/>
  <c r="G55" i="1"/>
  <c r="G54" i="1"/>
  <c r="G39" i="1"/>
  <c r="G38" i="1" s="1"/>
  <c r="F36" i="1"/>
  <c r="E33" i="1"/>
  <c r="F35" i="1" s="1"/>
  <c r="F33" i="1" s="1"/>
  <c r="F32" i="1" s="1"/>
  <c r="E32" i="1"/>
  <c r="E29" i="1"/>
  <c r="F31" i="1" s="1"/>
  <c r="F29" i="1" s="1"/>
  <c r="F28" i="1" s="1"/>
  <c r="E25" i="1"/>
  <c r="F27" i="1" s="1"/>
  <c r="F25" i="1" s="1"/>
  <c r="F24" i="1" s="1"/>
  <c r="E20" i="1"/>
  <c r="F23" i="1" s="1"/>
  <c r="F20" i="1" s="1"/>
  <c r="F19" i="1" s="1"/>
  <c r="F17" i="1" s="1"/>
  <c r="E28" i="1" l="1"/>
  <c r="E24" i="1"/>
  <c r="G63" i="1"/>
  <c r="G133" i="2"/>
  <c r="G132" i="2" s="1"/>
  <c r="G52" i="2"/>
  <c r="G85" i="2"/>
  <c r="G71" i="2"/>
  <c r="G70" i="2" s="1"/>
  <c r="G95" i="2"/>
  <c r="G90" i="2" s="1"/>
  <c r="E38" i="2"/>
  <c r="E34" i="2"/>
  <c r="F33" i="2"/>
  <c r="F17" i="2" s="1"/>
  <c r="E20" i="2"/>
  <c r="E19" i="2" s="1"/>
  <c r="E29" i="2"/>
  <c r="E28" i="2" s="1"/>
  <c r="G36" i="1"/>
  <c r="E19" i="1"/>
  <c r="E17" i="1" l="1"/>
  <c r="E33" i="2"/>
  <c r="E17" i="2"/>
</calcChain>
</file>

<file path=xl/sharedStrings.xml><?xml version="1.0" encoding="utf-8"?>
<sst xmlns="http://schemas.openxmlformats.org/spreadsheetml/2006/main" count="382" uniqueCount="90">
  <si>
    <t>PLAN FINANSOWY NA 2017 ROK</t>
  </si>
  <si>
    <t xml:space="preserve">ZADAŃ  Z ZAKRESU ADMINISTRACJI RZĄDOWEJ  I  INNYCH ZADAŃ ZLECONYCH </t>
  </si>
  <si>
    <t xml:space="preserve">USTAWAMI  WYKONYWANYCH PRZEZ SAMORZĄD WOJEWÓDZTWA  ZACHODNIOPOMORSKIEGO </t>
  </si>
  <si>
    <t>ORAZ DOCHODÓW  BUDŻETU PAŃSTWA  ZWIĄZANYCH Z REALIZACJĄ  ZADAŃ ZLECONYCH</t>
  </si>
  <si>
    <t/>
  </si>
  <si>
    <t>Zarządu  Województwa Zachodniopomorskiego</t>
  </si>
  <si>
    <t>w złotych</t>
  </si>
  <si>
    <t>DZIAŁ</t>
  </si>
  <si>
    <t>ROZDZ.</t>
  </si>
  <si>
    <t>§§</t>
  </si>
  <si>
    <t xml:space="preserve">                                                         WYSZCZEGÓLNIENIE</t>
  </si>
  <si>
    <t>PLAN</t>
  </si>
  <si>
    <t>DOCHODY BUDŻETU PAŃSTWA</t>
  </si>
  <si>
    <t>DOCHODY SAMORZĄDU WOJEWÓDZTWA</t>
  </si>
  <si>
    <t>WYDATKI SAMORZĄDU WOJEWÓDZTWA</t>
  </si>
  <si>
    <t>'DOCHODY BUDŻETU PAŃSTWA ZWIĄZANE Z REALIZACJĄ ZADAŃ ZLECONYCH *</t>
  </si>
  <si>
    <t>z tego w dziale</t>
  </si>
  <si>
    <t>010 - Rolnictwo i łowiectwo</t>
  </si>
  <si>
    <t>01008 - Melioracje wodne</t>
  </si>
  <si>
    <t>0690 - Wpływy z różnych opłat</t>
  </si>
  <si>
    <t>0750 - Dochody z najmu i dzierżawy składników majątkowych Skarbu Państwa, jednostek samorządu terytorialnego lub innych jednostek  zaliczanych do sektora finansów publicznych oraz innych umów o podobnym charakterze</t>
  </si>
  <si>
    <t xml:space="preserve">2360 - Dochody jednostek samorządu terytorialnego związane z realizacją zadań z zakresu administracji rządowej oraz innych zadań zleconych ustawami </t>
  </si>
  <si>
    <t>600 - Transport i łączność</t>
  </si>
  <si>
    <t>60095 - Pozostała działalność</t>
  </si>
  <si>
    <t>710 - Działalność usługowa</t>
  </si>
  <si>
    <t xml:space="preserve">71005 - Prace geologiczne (nieinwestycyjne) </t>
  </si>
  <si>
    <t>900 - Gospodarka komunalna i ochrona środowiska</t>
  </si>
  <si>
    <t>90002 - Gospodarka odpadami</t>
  </si>
  <si>
    <t>DOCHODY Z TYTUŁU DOTACJI CELOWYCH Z BUDŻETU PAŃSTWA NA ZADANIA ZLECONE 
Z ZAKRESU ADMINISTRACJI RZĄDOWEJ  I WYDATKI NIMI FINANSOWANE</t>
  </si>
  <si>
    <t>221 0 - Dotacje celowe otrzymane z budżetu państwa na zadania bieżące z zakresu administracji rządowej oraz inne zadania zlecone ustawami realizowane przez samorząd województwa</t>
  </si>
  <si>
    <t>651 0 - Dotacje celowe otrzymane z budżetu państwa na inwestycje i zakupy inwestycyjne z zakresu administracji rządowej oraz inne zadania zlecone ustawami realizowane przez samorząd województwa</t>
  </si>
  <si>
    <t>417 0 - Wynagrodzenia bezosobowe</t>
  </si>
  <si>
    <t>421 0 - Zakup materiałów i wyposażenia</t>
  </si>
  <si>
    <t>426 0 - Zakup energii</t>
  </si>
  <si>
    <t>427 0 - Zakup usług remontowych</t>
  </si>
  <si>
    <t>430 0 - Zakup usług pozostałych</t>
  </si>
  <si>
    <t>436 0 - Opłaty z tytułu zakupu usług telekomunikacyjnych</t>
  </si>
  <si>
    <t>443 0 - Różne opłaty i składki</t>
  </si>
  <si>
    <t>448 0 - Podatek od nieruchomości</t>
  </si>
  <si>
    <t>452 0 - Opłaty na rzecz budżetów jednostek samorządu terytorialnego</t>
  </si>
  <si>
    <t>459 0 - Kary i odszkodowania wypłacane na rzecz osób fizycznych</t>
  </si>
  <si>
    <t>461 0 - Koszty postępowania sądowego i prokuratorskiego</t>
  </si>
  <si>
    <t>605 0 - Wydatki inwestycyjne jednostek budżetowych</t>
  </si>
  <si>
    <t>60003 - Krajowe pasażerskie przewozy autobusowe</t>
  </si>
  <si>
    <t>283 0 - Dotacja celowa z budżetu na finansowanie lub dofinansowanie zadań zleconych do realizacji pozostałym jednostkom niezaliczanym do sektora finansów publicznych</t>
  </si>
  <si>
    <t>411 0 - Składki na ubezpieczenia społeczne</t>
  </si>
  <si>
    <t>71012 - Zadania z zakresu geodezji i kartografii</t>
  </si>
  <si>
    <t>71095 - Pozostała działalność</t>
  </si>
  <si>
    <t>750 - Administracja publiczna</t>
  </si>
  <si>
    <t>75011 - Urzędy wojewódzkie</t>
  </si>
  <si>
    <t>401 0 - Wynagrodzenia osobowe pracowników</t>
  </si>
  <si>
    <t>404 0 - Dodatkowe wynagrodzenie roczne</t>
  </si>
  <si>
    <t>412 0 - Składki na Fundusz Pracy</t>
  </si>
  <si>
    <t>441 0 - Podróże służbowe krajowe</t>
  </si>
  <si>
    <t>444 0 - Odpisy na zakładowy fundusz świadczeń socjalnych</t>
  </si>
  <si>
    <t>75084 - Funkcjonowanie wojewódzkich rad dialogu społecznego</t>
  </si>
  <si>
    <t>851 - Ochrona zdrowia</t>
  </si>
  <si>
    <t>85195 - Pozostała działalność</t>
  </si>
  <si>
    <t>855 - Rodzina</t>
  </si>
  <si>
    <t>85501 - Świadczenie wychowawcze</t>
  </si>
  <si>
    <t>238 0 - Dotacje celowe otrzymane z budżetu państwa na zadania bieżące z zakresu administracji rządowej zlecone samorządom województw, związane z realizacją świadczenia wychowawczego stanowiącego pomoc państwa w wychowywaniu dzieci</t>
  </si>
  <si>
    <t>440 0 - Opłaty za administrowanie i czynsze za budynki, lokale i pomieszczenia garażowe</t>
  </si>
  <si>
    <t>470 0 - Szkolenia pracowników niebędących członkami korpusu służby cywilnej</t>
  </si>
  <si>
    <t>85502 - Świadczenia rodzinne, świadczenie z funduszu alimentacyjnego oraz składki na ubezpieczenia emerytalne i rentowe z ubezpieczenia społecznego</t>
  </si>
  <si>
    <t>438 0 - Zakup usług obejmujących tłumaczenia</t>
  </si>
  <si>
    <t>85509 - Działalność ośrodków adopcyjnych</t>
  </si>
  <si>
    <t>302 0 - Wydatki osobowe niezaliczone do wynagrodzeń</t>
  </si>
  <si>
    <t>428 0 - Zakup usług zdrowotnych</t>
  </si>
  <si>
    <t>90005 - Ochrona powietrza atmosferycznego i klimatu</t>
  </si>
  <si>
    <t>Z UWZGLĘDNIENIEM REALIZATORÓW DOCHODÓW I WYDATKÓW</t>
  </si>
  <si>
    <t>ZACHODNIOPOMORSKI ZARZĄD MELIORACJI I URZĄDZEŃ WODNYCH W SZCZECINIE</t>
  </si>
  <si>
    <t>WYDZIAL ROLNICTWA I RYBACTWA</t>
  </si>
  <si>
    <t>WYDZIAŁ INFRASTRUKTURY I TRANSPORTU</t>
  </si>
  <si>
    <t>WYDZIAŁ OCHRONY ŚRODOWISKA</t>
  </si>
  <si>
    <t>WYDZIAŁ ROLNICTWA I RYBACTWA</t>
  </si>
  <si>
    <t>WYDZIAŁ BEZPIECZEŃSTWA I OCHRONY INFORMACJI NIEJAWNYCH</t>
  </si>
  <si>
    <t>BIURO GEODEZJI</t>
  </si>
  <si>
    <t>WYDZIAŁ ORGANIZACJI I ROZWOJU ZASOBÓW LUDZKICH</t>
  </si>
  <si>
    <t>WYDZIAŁ WSPÓŁPRACY SPOŁECZNEJ</t>
  </si>
  <si>
    <t>WYDZIAŁ ZDROWIA</t>
  </si>
  <si>
    <t>REGIONALNY OŚRODEK POLITYKI SPOŁECZNEJ</t>
  </si>
  <si>
    <t>PUBLICZNY OŚRODEK ADOPCYJNY W SZCZECINIE</t>
  </si>
  <si>
    <t>PUBLICZNY OŚRODEK ADOPCYJNY W KOSZALINIE</t>
  </si>
  <si>
    <r>
      <rPr>
        <sz val="12"/>
        <rFont val="Calibri"/>
        <family val="2"/>
        <charset val="238"/>
        <scheme val="minor"/>
      </rPr>
      <t>*</t>
    </r>
    <r>
      <rPr>
        <sz val="10"/>
        <rFont val="Calibri"/>
        <family val="2"/>
        <charset val="238"/>
        <scheme val="minor"/>
      </rPr>
      <t xml:space="preserve"> Kwota z kolumny 6 stanowi 5% dochodów z kolumny 5</t>
    </r>
  </si>
  <si>
    <t>DOCHODY BUDŻETU PAŃSTWA ZWIĄZANE Z REALIZACJĄ ZADAŃ ZLECONYCH</t>
  </si>
  <si>
    <t xml:space="preserve">WYDZIAŁ TURYSTYKI I GOSPODARKI </t>
  </si>
  <si>
    <r>
      <t xml:space="preserve">Załącznik </t>
    </r>
    <r>
      <rPr>
        <b/>
        <sz val="11"/>
        <rFont val="Arial CE"/>
        <charset val="238"/>
      </rPr>
      <t>Nr 1</t>
    </r>
    <r>
      <rPr>
        <sz val="11"/>
        <rFont val="Arial CE"/>
        <charset val="238"/>
      </rPr>
      <t xml:space="preserve"> do  uchwały </t>
    </r>
    <r>
      <rPr>
        <b/>
        <sz val="11"/>
        <rFont val="Arial CE"/>
        <charset val="238"/>
      </rPr>
      <t>Nr 1998/16</t>
    </r>
  </si>
  <si>
    <t>z dnia  27  grudnia 2016 roku</t>
  </si>
  <si>
    <r>
      <t xml:space="preserve">Załącznik </t>
    </r>
    <r>
      <rPr>
        <b/>
        <sz val="11"/>
        <rFont val="Arial CE"/>
        <charset val="238"/>
      </rPr>
      <t>Nr 2</t>
    </r>
    <r>
      <rPr>
        <sz val="11"/>
        <rFont val="Arial CE"/>
        <charset val="238"/>
      </rPr>
      <t xml:space="preserve"> do  uchwały </t>
    </r>
    <r>
      <rPr>
        <b/>
        <sz val="11"/>
        <rFont val="Arial CE"/>
        <charset val="238"/>
      </rPr>
      <t>Nr  1998/16</t>
    </r>
  </si>
  <si>
    <t>z dnia 27  grudnia 2016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</si>
</sst>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9" x14ac:knownFonts="1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11"/>
      <name val="Arial CE"/>
      <charset val="238"/>
    </font>
    <font>
      <sz val="11"/>
      <name val="Calibri"/>
      <family val="2"/>
      <charset val="238"/>
      <scheme val="minor"/>
    </font>
    <font>
      <sz val="11"/>
      <name val="Arial CE"/>
      <charset val="238"/>
    </font>
    <font>
      <sz val="10"/>
      <name val="Calibri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sz val="1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double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double">
        <color auto="1"/>
      </bottom>
      <diagonal/>
    </border>
    <border>
      <left/>
      <right/>
      <top style="thin">
        <color rgb="FF000000"/>
      </top>
      <bottom style="double">
        <color auto="1"/>
      </bottom>
      <diagonal/>
    </border>
    <border>
      <left/>
      <right style="thin">
        <color auto="1"/>
      </right>
      <top style="thin">
        <color rgb="FF000000"/>
      </top>
      <bottom style="double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rgb="FF0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rgb="FF000000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rgb="FF000000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1" fillId="8" borderId="0">
      <alignment horizontal="right" vertical="top"/>
    </xf>
  </cellStyleXfs>
  <cellXfs count="262">
    <xf numFmtId="0" fontId="0" fillId="0" borderId="0" xfId="0"/>
    <xf numFmtId="0" fontId="1" fillId="2" borderId="0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Alignment="1">
      <alignment vertical="center"/>
    </xf>
    <xf numFmtId="3" fontId="3" fillId="3" borderId="17" xfId="0" applyNumberFormat="1" applyFont="1" applyFill="1" applyBorder="1" applyAlignment="1" applyProtection="1">
      <alignment horizontal="right" vertical="center" wrapText="1"/>
    </xf>
    <xf numFmtId="0" fontId="3" fillId="2" borderId="19" xfId="0" applyNumberFormat="1" applyFont="1" applyFill="1" applyBorder="1" applyAlignment="1" applyProtection="1">
      <alignment horizontal="center" vertical="center" wrapText="1"/>
    </xf>
    <xf numFmtId="0" fontId="3" fillId="2" borderId="20" xfId="0" applyNumberFormat="1" applyFont="1" applyFill="1" applyBorder="1" applyAlignment="1" applyProtection="1">
      <alignment horizontal="center" vertical="center" wrapText="1"/>
    </xf>
    <xf numFmtId="3" fontId="3" fillId="2" borderId="22" xfId="0" applyNumberFormat="1" applyFont="1" applyFill="1" applyBorder="1" applyAlignment="1" applyProtection="1">
      <alignment horizontal="right" vertical="center" wrapText="1"/>
    </xf>
    <xf numFmtId="3" fontId="3" fillId="2" borderId="23" xfId="0" applyNumberFormat="1" applyFont="1" applyFill="1" applyBorder="1" applyAlignment="1" applyProtection="1">
      <alignment horizontal="right" vertical="center" wrapText="1"/>
    </xf>
    <xf numFmtId="3" fontId="3" fillId="4" borderId="26" xfId="0" applyNumberFormat="1" applyFont="1" applyFill="1" applyBorder="1" applyAlignment="1" applyProtection="1">
      <alignment horizontal="right" vertical="center" wrapText="1"/>
    </xf>
    <xf numFmtId="3" fontId="3" fillId="4" borderId="27" xfId="0" applyNumberFormat="1" applyFont="1" applyFill="1" applyBorder="1" applyAlignment="1" applyProtection="1">
      <alignment horizontal="right" vertical="center" wrapText="1"/>
    </xf>
    <xf numFmtId="0" fontId="4" fillId="2" borderId="28" xfId="0" applyNumberFormat="1" applyFont="1" applyFill="1" applyBorder="1" applyAlignment="1" applyProtection="1">
      <alignment vertical="center" wrapText="1"/>
    </xf>
    <xf numFmtId="3" fontId="3" fillId="5" borderId="32" xfId="0" applyNumberFormat="1" applyFont="1" applyFill="1" applyBorder="1" applyAlignment="1" applyProtection="1">
      <alignment horizontal="right" vertical="center" wrapText="1"/>
    </xf>
    <xf numFmtId="3" fontId="3" fillId="5" borderId="33" xfId="0" applyNumberFormat="1" applyFont="1" applyFill="1" applyBorder="1" applyAlignment="1" applyProtection="1">
      <alignment horizontal="right" vertical="center" wrapText="1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4" fillId="2" borderId="8" xfId="0" applyNumberFormat="1" applyFont="1" applyFill="1" applyBorder="1" applyAlignment="1" applyProtection="1">
      <alignment horizontal="right" vertical="center" wrapText="1"/>
    </xf>
    <xf numFmtId="3" fontId="4" fillId="2" borderId="13" xfId="0" applyNumberFormat="1" applyFont="1" applyFill="1" applyBorder="1" applyAlignment="1" applyProtection="1">
      <alignment horizontal="right" vertical="center" wrapText="1"/>
    </xf>
    <xf numFmtId="3" fontId="4" fillId="2" borderId="36" xfId="0" applyNumberFormat="1" applyFont="1" applyFill="1" applyBorder="1" applyAlignment="1" applyProtection="1">
      <alignment horizontal="right" vertical="center" wrapText="1"/>
    </xf>
    <xf numFmtId="3" fontId="4" fillId="2" borderId="13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39" xfId="0" applyNumberFormat="1" applyFont="1" applyFill="1" applyBorder="1" applyAlignment="1" applyProtection="1">
      <alignment horizontal="right" vertical="center" wrapText="1"/>
    </xf>
    <xf numFmtId="3" fontId="4" fillId="2" borderId="33" xfId="0" applyNumberFormat="1" applyFont="1" applyFill="1" applyBorder="1" applyAlignment="1" applyProtection="1">
      <alignment horizontal="right" vertical="center" wrapText="1"/>
    </xf>
    <xf numFmtId="3" fontId="3" fillId="4" borderId="42" xfId="0" applyNumberFormat="1" applyFont="1" applyFill="1" applyBorder="1" applyAlignment="1" applyProtection="1">
      <alignment horizontal="right" vertical="center" wrapText="1"/>
    </xf>
    <xf numFmtId="3" fontId="3" fillId="4" borderId="43" xfId="0" applyNumberFormat="1" applyFont="1" applyFill="1" applyBorder="1" applyAlignment="1" applyProtection="1">
      <alignment horizontal="right" vertical="center" wrapText="1"/>
    </xf>
    <xf numFmtId="3" fontId="4" fillId="2" borderId="44" xfId="0" applyNumberFormat="1" applyFont="1" applyFill="1" applyBorder="1" applyAlignment="1" applyProtection="1">
      <alignment horizontal="right" vertical="center" wrapText="1"/>
    </xf>
    <xf numFmtId="43" fontId="3" fillId="3" borderId="17" xfId="1" applyFont="1" applyFill="1" applyBorder="1" applyAlignment="1" applyProtection="1">
      <alignment horizontal="center" vertical="center" wrapText="1"/>
    </xf>
    <xf numFmtId="3" fontId="3" fillId="3" borderId="48" xfId="0" applyNumberFormat="1" applyFont="1" applyFill="1" applyBorder="1" applyAlignment="1" applyProtection="1">
      <alignment horizontal="right" vertical="center" wrapText="1"/>
    </xf>
    <xf numFmtId="3" fontId="3" fillId="4" borderId="78" xfId="0" applyNumberFormat="1" applyFont="1" applyFill="1" applyBorder="1" applyAlignment="1" applyProtection="1">
      <alignment horizontal="right" vertical="center" wrapText="1"/>
    </xf>
    <xf numFmtId="3" fontId="4" fillId="2" borderId="32" xfId="0" applyNumberFormat="1" applyFont="1" applyFill="1" applyBorder="1" applyAlignment="1" applyProtection="1">
      <alignment horizontal="right" vertical="center" wrapText="1"/>
    </xf>
    <xf numFmtId="3" fontId="5" fillId="7" borderId="87" xfId="0" applyNumberFormat="1" applyFont="1" applyFill="1" applyBorder="1" applyAlignment="1" applyProtection="1">
      <alignment vertical="center" wrapText="1"/>
    </xf>
    <xf numFmtId="43" fontId="5" fillId="7" borderId="87" xfId="1" applyFont="1" applyFill="1" applyBorder="1" applyAlignment="1" applyProtection="1">
      <alignment horizontal="center" vertical="center" wrapText="1"/>
    </xf>
    <xf numFmtId="3" fontId="5" fillId="7" borderId="87" xfId="0" applyNumberFormat="1" applyFont="1" applyFill="1" applyBorder="1" applyAlignment="1" applyProtection="1">
      <alignment horizontal="right" vertical="center" wrapText="1"/>
    </xf>
    <xf numFmtId="3" fontId="5" fillId="7" borderId="103" xfId="0" applyNumberFormat="1" applyFont="1" applyFill="1" applyBorder="1" applyAlignment="1" applyProtection="1">
      <alignment horizontal="right" vertical="center" wrapText="1"/>
    </xf>
    <xf numFmtId="3" fontId="1" fillId="2" borderId="57" xfId="0" applyNumberFormat="1" applyFont="1" applyFill="1" applyBorder="1" applyAlignment="1" applyProtection="1">
      <alignment horizontal="right" vertical="center" wrapText="1"/>
    </xf>
    <xf numFmtId="3" fontId="6" fillId="5" borderId="33" xfId="0" applyNumberFormat="1" applyFont="1" applyFill="1" applyBorder="1" applyAlignment="1" applyProtection="1">
      <alignment horizontal="right" vertical="center" wrapText="1"/>
    </xf>
    <xf numFmtId="3" fontId="6" fillId="6" borderId="69" xfId="0" applyNumberFormat="1" applyFont="1" applyFill="1" applyBorder="1" applyAlignment="1" applyProtection="1">
      <alignment horizontal="right" vertical="center" wrapText="1"/>
    </xf>
    <xf numFmtId="3" fontId="6" fillId="5" borderId="57" xfId="0" applyNumberFormat="1" applyFont="1" applyFill="1" applyBorder="1" applyAlignment="1" applyProtection="1">
      <alignment horizontal="right" vertical="center" wrapText="1"/>
    </xf>
    <xf numFmtId="3" fontId="1" fillId="2" borderId="44" xfId="0" applyNumberFormat="1" applyFont="1" applyFill="1" applyBorder="1" applyAlignment="1" applyProtection="1">
      <alignment horizontal="right" vertical="center" wrapText="1"/>
    </xf>
    <xf numFmtId="3" fontId="1" fillId="2" borderId="53" xfId="0" applyNumberFormat="1" applyFont="1" applyFill="1" applyBorder="1" applyAlignment="1" applyProtection="1">
      <alignment horizontal="right" vertical="center" wrapText="1"/>
    </xf>
    <xf numFmtId="3" fontId="1" fillId="2" borderId="59" xfId="0" applyNumberFormat="1" applyFont="1" applyFill="1" applyBorder="1" applyAlignment="1" applyProtection="1">
      <alignment horizontal="right" vertical="center" wrapText="1"/>
    </xf>
    <xf numFmtId="0" fontId="2" fillId="2" borderId="98" xfId="0" applyFont="1" applyFill="1" applyBorder="1" applyAlignment="1">
      <alignment vertical="center"/>
    </xf>
    <xf numFmtId="0" fontId="1" fillId="2" borderId="28" xfId="0" applyNumberFormat="1" applyFont="1" applyFill="1" applyBorder="1" applyAlignment="1" applyProtection="1">
      <alignment vertical="center" wrapText="1"/>
    </xf>
    <xf numFmtId="3" fontId="6" fillId="5" borderId="104" xfId="0" applyNumberFormat="1" applyFont="1" applyFill="1" applyBorder="1" applyAlignment="1" applyProtection="1">
      <alignment horizontal="right" vertical="center" wrapText="1"/>
    </xf>
    <xf numFmtId="0" fontId="2" fillId="2" borderId="14" xfId="0" applyFont="1" applyFill="1" applyBorder="1" applyAlignment="1">
      <alignment vertical="center"/>
    </xf>
    <xf numFmtId="0" fontId="1" fillId="2" borderId="28" xfId="0" applyNumberFormat="1" applyFont="1" applyFill="1" applyBorder="1" applyAlignment="1" applyProtection="1">
      <alignment horizontal="left" vertical="center" wrapText="1"/>
    </xf>
    <xf numFmtId="3" fontId="1" fillId="2" borderId="58" xfId="0" applyNumberFormat="1" applyFont="1" applyFill="1" applyBorder="1" applyAlignment="1" applyProtection="1">
      <alignment horizontal="right" vertical="center" wrapText="1"/>
    </xf>
    <xf numFmtId="0" fontId="1" fillId="2" borderId="7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3" fontId="1" fillId="2" borderId="56" xfId="0" applyNumberFormat="1" applyFont="1" applyFill="1" applyBorder="1" applyAlignment="1" applyProtection="1">
      <alignment horizontal="right" vertical="center" wrapText="1"/>
    </xf>
    <xf numFmtId="3" fontId="1" fillId="2" borderId="9" xfId="0" applyNumberFormat="1" applyFont="1" applyFill="1" applyBorder="1" applyAlignment="1" applyProtection="1">
      <alignment horizontal="right" vertical="center" wrapText="1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vertical="center" wrapText="1"/>
    </xf>
    <xf numFmtId="0" fontId="1" fillId="2" borderId="1" xfId="0" applyNumberFormat="1" applyFont="1" applyFill="1" applyBorder="1" applyAlignment="1" applyProtection="1">
      <alignment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4" fillId="2" borderId="18" xfId="0" applyNumberFormat="1" applyFont="1" applyFill="1" applyBorder="1" applyAlignment="1" applyProtection="1">
      <alignment horizontal="center" vertical="center" wrapText="1"/>
    </xf>
    <xf numFmtId="3" fontId="6" fillId="6" borderId="43" xfId="0" applyNumberFormat="1" applyFont="1" applyFill="1" applyBorder="1" applyAlignment="1" applyProtection="1">
      <alignment horizontal="right" vertical="center" wrapText="1"/>
    </xf>
    <xf numFmtId="3" fontId="6" fillId="5" borderId="53" xfId="0" applyNumberFormat="1" applyFont="1" applyFill="1" applyBorder="1" applyAlignment="1" applyProtection="1">
      <alignment horizontal="right" vertical="center" wrapText="1"/>
    </xf>
    <xf numFmtId="0" fontId="1" fillId="2" borderId="54" xfId="0" applyNumberFormat="1" applyFont="1" applyFill="1" applyBorder="1" applyAlignment="1" applyProtection="1">
      <alignment vertical="center" wrapText="1"/>
    </xf>
    <xf numFmtId="0" fontId="2" fillId="2" borderId="18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60" xfId="0" applyNumberFormat="1" applyFont="1" applyFill="1" applyBorder="1" applyAlignment="1" applyProtection="1">
      <alignment vertical="center" wrapText="1"/>
    </xf>
    <xf numFmtId="3" fontId="6" fillId="5" borderId="61" xfId="0" applyNumberFormat="1" applyFont="1" applyFill="1" applyBorder="1" applyAlignment="1" applyProtection="1">
      <alignment horizontal="right" vertical="center" wrapText="1"/>
    </xf>
    <xf numFmtId="3" fontId="6" fillId="5" borderId="64" xfId="0" applyNumberFormat="1" applyFont="1" applyFill="1" applyBorder="1" applyAlignment="1" applyProtection="1">
      <alignment horizontal="right" vertical="center" wrapText="1"/>
    </xf>
    <xf numFmtId="3" fontId="6" fillId="5" borderId="52" xfId="0" applyNumberFormat="1" applyFont="1" applyFill="1" applyBorder="1" applyAlignment="1" applyProtection="1">
      <alignment horizontal="right" vertical="center" wrapText="1"/>
    </xf>
    <xf numFmtId="3" fontId="6" fillId="5" borderId="58" xfId="0" applyNumberFormat="1" applyFont="1" applyFill="1" applyBorder="1" applyAlignment="1" applyProtection="1">
      <alignment horizontal="right" vertical="center" wrapText="1"/>
    </xf>
    <xf numFmtId="3" fontId="6" fillId="5" borderId="59" xfId="0" applyNumberFormat="1" applyFont="1" applyFill="1" applyBorder="1" applyAlignment="1" applyProtection="1">
      <alignment horizontal="right" vertical="center" wrapText="1"/>
    </xf>
    <xf numFmtId="3" fontId="1" fillId="2" borderId="66" xfId="0" applyNumberFormat="1" applyFont="1" applyFill="1" applyBorder="1" applyAlignment="1" applyProtection="1">
      <alignment horizontal="right" vertical="center" wrapText="1"/>
    </xf>
    <xf numFmtId="3" fontId="1" fillId="2" borderId="64" xfId="0" applyNumberFormat="1" applyFont="1" applyFill="1" applyBorder="1" applyAlignment="1" applyProtection="1">
      <alignment horizontal="right" vertical="center" wrapText="1"/>
    </xf>
    <xf numFmtId="3" fontId="6" fillId="5" borderId="10" xfId="0" applyNumberFormat="1" applyFont="1" applyFill="1" applyBorder="1" applyAlignment="1" applyProtection="1">
      <alignment horizontal="right" vertical="center" wrapText="1"/>
    </xf>
    <xf numFmtId="3" fontId="1" fillId="2" borderId="14" xfId="0" applyNumberFormat="1" applyFont="1" applyFill="1" applyBorder="1" applyAlignment="1" applyProtection="1">
      <alignment horizontal="right" vertical="center" wrapText="1"/>
    </xf>
    <xf numFmtId="3" fontId="6" fillId="5" borderId="73" xfId="0" applyNumberFormat="1" applyFont="1" applyFill="1" applyBorder="1" applyAlignment="1" applyProtection="1">
      <alignment horizontal="right" vertical="center" wrapText="1"/>
    </xf>
    <xf numFmtId="3" fontId="1" fillId="2" borderId="73" xfId="0" applyNumberFormat="1" applyFont="1" applyFill="1" applyBorder="1" applyAlignment="1" applyProtection="1">
      <alignment horizontal="right" vertical="center" wrapText="1"/>
    </xf>
    <xf numFmtId="0" fontId="1" fillId="2" borderId="92" xfId="0" applyNumberFormat="1" applyFont="1" applyFill="1" applyBorder="1" applyAlignment="1" applyProtection="1">
      <alignment vertical="center" wrapText="1"/>
    </xf>
    <xf numFmtId="0" fontId="1" fillId="2" borderId="97" xfId="0" applyNumberFormat="1" applyFont="1" applyFill="1" applyBorder="1" applyAlignment="1" applyProtection="1">
      <alignment vertical="center" wrapText="1"/>
    </xf>
    <xf numFmtId="3" fontId="6" fillId="5" borderId="102" xfId="0" applyNumberFormat="1" applyFont="1" applyFill="1" applyBorder="1" applyAlignment="1" applyProtection="1">
      <alignment horizontal="right" vertical="center" wrapText="1"/>
    </xf>
    <xf numFmtId="0" fontId="1" fillId="2" borderId="109" xfId="0" applyNumberFormat="1" applyFont="1" applyFill="1" applyBorder="1" applyAlignment="1" applyProtection="1">
      <alignment horizontal="left" vertical="center" wrapText="1"/>
    </xf>
    <xf numFmtId="3" fontId="1" fillId="2" borderId="39" xfId="0" applyNumberFormat="1" applyFont="1" applyFill="1" applyBorder="1" applyAlignment="1" applyProtection="1">
      <alignment horizontal="right" vertical="center" wrapText="1"/>
    </xf>
    <xf numFmtId="3" fontId="6" fillId="6" borderId="117" xfId="0" applyNumberFormat="1" applyFont="1" applyFill="1" applyBorder="1" applyAlignment="1" applyProtection="1">
      <alignment horizontal="right" vertical="center" wrapText="1"/>
    </xf>
    <xf numFmtId="43" fontId="5" fillId="7" borderId="119" xfId="1" applyFont="1" applyFill="1" applyBorder="1" applyAlignment="1" applyProtection="1">
      <alignment horizontal="center" vertical="center" wrapText="1"/>
    </xf>
    <xf numFmtId="3" fontId="5" fillId="7" borderId="119" xfId="0" applyNumberFormat="1" applyFont="1" applyFill="1" applyBorder="1" applyAlignment="1" applyProtection="1">
      <alignment horizontal="right" vertical="center" wrapText="1"/>
    </xf>
    <xf numFmtId="3" fontId="5" fillId="7" borderId="120" xfId="0" applyNumberFormat="1" applyFont="1" applyFill="1" applyBorder="1" applyAlignment="1" applyProtection="1">
      <alignment horizontal="right" vertical="center" wrapText="1"/>
    </xf>
    <xf numFmtId="3" fontId="6" fillId="6" borderId="77" xfId="0" applyNumberFormat="1" applyFont="1" applyFill="1" applyBorder="1" applyAlignment="1" applyProtection="1">
      <alignment horizontal="right" vertical="center" wrapText="1"/>
    </xf>
    <xf numFmtId="3" fontId="1" fillId="2" borderId="107" xfId="0" applyNumberFormat="1" applyFont="1" applyFill="1" applyBorder="1" applyAlignment="1" applyProtection="1">
      <alignment horizontal="right" vertical="center" wrapText="1"/>
    </xf>
    <xf numFmtId="3" fontId="1" fillId="2" borderId="98" xfId="0" applyNumberFormat="1" applyFont="1" applyFill="1" applyBorder="1" applyAlignment="1" applyProtection="1">
      <alignment horizontal="right" vertical="center" wrapText="1"/>
    </xf>
    <xf numFmtId="3" fontId="1" fillId="2" borderId="102" xfId="0" applyNumberFormat="1" applyFont="1" applyFill="1" applyBorder="1" applyAlignment="1" applyProtection="1">
      <alignment horizontal="right" vertical="center" wrapText="1"/>
    </xf>
    <xf numFmtId="3" fontId="1" fillId="2" borderId="52" xfId="0" applyNumberFormat="1" applyFont="1" applyFill="1" applyBorder="1" applyAlignment="1" applyProtection="1">
      <alignment horizontal="right" vertical="center" wrapText="1"/>
    </xf>
    <xf numFmtId="3" fontId="1" fillId="2" borderId="79" xfId="0" applyNumberFormat="1" applyFont="1" applyFill="1" applyBorder="1" applyAlignment="1" applyProtection="1">
      <alignment horizontal="right" vertical="center" wrapText="1"/>
    </xf>
    <xf numFmtId="3" fontId="4" fillId="9" borderId="111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3" fontId="3" fillId="6" borderId="77" xfId="0" applyNumberFormat="1" applyFont="1" applyFill="1" applyBorder="1" applyAlignment="1" applyProtection="1">
      <alignment horizontal="right" vertical="center" wrapText="1"/>
    </xf>
    <xf numFmtId="3" fontId="4" fillId="2" borderId="57" xfId="0" applyNumberFormat="1" applyFont="1" applyFill="1" applyBorder="1" applyAlignment="1" applyProtection="1">
      <alignment horizontal="right" vertical="center" wrapText="1"/>
    </xf>
    <xf numFmtId="0" fontId="9" fillId="0" borderId="98" xfId="0" applyNumberFormat="1" applyFont="1" applyFill="1" applyBorder="1" applyAlignment="1" applyProtection="1">
      <alignment horizontal="center" vertical="center" wrapText="1"/>
    </xf>
    <xf numFmtId="0" fontId="9" fillId="0" borderId="102" xfId="0" applyNumberFormat="1" applyFont="1" applyFill="1" applyBorder="1" applyAlignment="1" applyProtection="1">
      <alignment horizontal="center" vertical="center" wrapText="1"/>
    </xf>
    <xf numFmtId="0" fontId="4" fillId="0" borderId="93" xfId="0" applyNumberFormat="1" applyFont="1" applyFill="1" applyBorder="1" applyAlignment="1" applyProtection="1">
      <alignment horizontal="center" vertical="center" wrapText="1"/>
    </xf>
    <xf numFmtId="3" fontId="3" fillId="4" borderId="77" xfId="0" applyNumberFormat="1" applyFont="1" applyFill="1" applyBorder="1" applyAlignment="1" applyProtection="1">
      <alignment horizontal="right" vertical="center" wrapText="1"/>
    </xf>
    <xf numFmtId="0" fontId="5" fillId="7" borderId="121" xfId="0" quotePrefix="1" applyNumberFormat="1" applyFont="1" applyFill="1" applyBorder="1" applyAlignment="1" applyProtection="1">
      <alignment horizontal="center" vertical="center" wrapText="1"/>
    </xf>
    <xf numFmtId="3" fontId="6" fillId="6" borderId="83" xfId="0" applyNumberFormat="1" applyFont="1" applyFill="1" applyBorder="1" applyAlignment="1" applyProtection="1">
      <alignment horizontal="right" vertical="center" wrapText="1"/>
    </xf>
    <xf numFmtId="3" fontId="3" fillId="6" borderId="83" xfId="0" applyNumberFormat="1" applyFont="1" applyFill="1" applyBorder="1" applyAlignment="1" applyProtection="1">
      <alignment horizontal="right" vertical="center" wrapText="1"/>
    </xf>
    <xf numFmtId="3" fontId="3" fillId="5" borderId="104" xfId="0" applyNumberFormat="1" applyFont="1" applyFill="1" applyBorder="1" applyAlignment="1" applyProtection="1">
      <alignment horizontal="right" vertical="center" wrapText="1"/>
    </xf>
    <xf numFmtId="0" fontId="1" fillId="2" borderId="92" xfId="0" applyNumberFormat="1" applyFont="1" applyFill="1" applyBorder="1" applyAlignment="1" applyProtection="1">
      <alignment horizontal="left" vertical="center" wrapText="1"/>
    </xf>
    <xf numFmtId="0" fontId="2" fillId="2" borderId="73" xfId="0" applyFont="1" applyFill="1" applyBorder="1" applyAlignment="1">
      <alignment vertical="center"/>
    </xf>
    <xf numFmtId="0" fontId="2" fillId="2" borderId="116" xfId="0" applyFont="1" applyFill="1" applyBorder="1" applyAlignment="1">
      <alignment vertical="center"/>
    </xf>
    <xf numFmtId="0" fontId="15" fillId="2" borderId="116" xfId="0" applyFont="1" applyFill="1" applyBorder="1" applyAlignment="1">
      <alignment vertical="center"/>
    </xf>
    <xf numFmtId="0" fontId="4" fillId="0" borderId="109" xfId="0" applyNumberFormat="1" applyFont="1" applyFill="1" applyBorder="1" applyAlignment="1" applyProtection="1">
      <alignment horizontal="center" vertical="center" wrapText="1"/>
    </xf>
    <xf numFmtId="0" fontId="4" fillId="0" borderId="92" xfId="0" applyNumberFormat="1" applyFont="1" applyFill="1" applyBorder="1" applyAlignment="1" applyProtection="1">
      <alignment horizontal="center" vertical="center" wrapText="1"/>
    </xf>
    <xf numFmtId="3" fontId="4" fillId="9" borderId="124" xfId="2" applyNumberFormat="1" applyFont="1" applyFill="1" applyBorder="1" applyAlignment="1">
      <alignment horizontal="right" vertical="center" wrapText="1"/>
    </xf>
    <xf numFmtId="0" fontId="1" fillId="2" borderId="125" xfId="0" applyNumberFormat="1" applyFont="1" applyFill="1" applyBorder="1" applyAlignment="1" applyProtection="1">
      <alignment horizontal="left" vertical="center" wrapText="1"/>
    </xf>
    <xf numFmtId="0" fontId="1" fillId="2" borderId="126" xfId="0" applyNumberFormat="1" applyFont="1" applyFill="1" applyBorder="1" applyAlignment="1" applyProtection="1">
      <alignment horizontal="left" vertical="center" wrapText="1"/>
    </xf>
    <xf numFmtId="3" fontId="6" fillId="5" borderId="128" xfId="0" applyNumberFormat="1" applyFont="1" applyFill="1" applyBorder="1" applyAlignment="1" applyProtection="1">
      <alignment horizontal="right" vertical="center" wrapText="1"/>
    </xf>
    <xf numFmtId="0" fontId="1" fillId="2" borderId="125" xfId="0" applyNumberFormat="1" applyFont="1" applyFill="1" applyBorder="1" applyAlignment="1" applyProtection="1">
      <alignment vertical="center" wrapText="1"/>
    </xf>
    <xf numFmtId="0" fontId="1" fillId="2" borderId="127" xfId="0" applyNumberFormat="1" applyFont="1" applyFill="1" applyBorder="1" applyAlignment="1" applyProtection="1">
      <alignment horizontal="left" vertical="center" wrapText="1"/>
    </xf>
    <xf numFmtId="3" fontId="1" fillId="2" borderId="33" xfId="0" applyNumberFormat="1" applyFont="1" applyFill="1" applyBorder="1" applyAlignment="1" applyProtection="1">
      <alignment horizontal="right" vertical="center" wrapText="1"/>
    </xf>
    <xf numFmtId="3" fontId="6" fillId="5" borderId="14" xfId="0" applyNumberFormat="1" applyFont="1" applyFill="1" applyBorder="1" applyAlignment="1" applyProtection="1">
      <alignment horizontal="right" vertical="center" wrapText="1"/>
    </xf>
    <xf numFmtId="3" fontId="6" fillId="5" borderId="130" xfId="0" applyNumberFormat="1" applyFont="1" applyFill="1" applyBorder="1" applyAlignment="1" applyProtection="1">
      <alignment horizontal="right" vertical="center" wrapText="1"/>
    </xf>
    <xf numFmtId="3" fontId="6" fillId="5" borderId="131" xfId="0" applyNumberFormat="1" applyFont="1" applyFill="1" applyBorder="1" applyAlignment="1" applyProtection="1">
      <alignment horizontal="right" vertical="center" wrapText="1"/>
    </xf>
    <xf numFmtId="3" fontId="6" fillId="5" borderId="91" xfId="0" applyNumberFormat="1" applyFont="1" applyFill="1" applyBorder="1" applyAlignment="1" applyProtection="1">
      <alignment horizontal="right" vertical="center" wrapText="1"/>
    </xf>
    <xf numFmtId="0" fontId="1" fillId="2" borderId="132" xfId="0" applyNumberFormat="1" applyFont="1" applyFill="1" applyBorder="1" applyAlignment="1" applyProtection="1">
      <alignment horizontal="left" vertical="center" wrapText="1"/>
    </xf>
    <xf numFmtId="0" fontId="1" fillId="2" borderId="132" xfId="0" applyNumberFormat="1" applyFont="1" applyFill="1" applyBorder="1" applyAlignment="1" applyProtection="1">
      <alignment vertical="center" wrapText="1"/>
    </xf>
    <xf numFmtId="0" fontId="2" fillId="2" borderId="12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3" borderId="15" xfId="0" quotePrefix="1" applyNumberFormat="1" applyFont="1" applyFill="1" applyBorder="1" applyAlignment="1" applyProtection="1">
      <alignment horizontal="center" vertical="center" wrapText="1"/>
    </xf>
    <xf numFmtId="0" fontId="3" fillId="3" borderId="16" xfId="0" quotePrefix="1" applyNumberFormat="1" applyFont="1" applyFill="1" applyBorder="1" applyAlignment="1" applyProtection="1">
      <alignment horizontal="center" vertical="center" wrapText="1"/>
    </xf>
    <xf numFmtId="0" fontId="4" fillId="2" borderId="20" xfId="0" quotePrefix="1" applyNumberFormat="1" applyFont="1" applyFill="1" applyBorder="1" applyAlignment="1" applyProtection="1">
      <alignment horizontal="left" vertical="center" wrapText="1"/>
    </xf>
    <xf numFmtId="0" fontId="4" fillId="2" borderId="21" xfId="0" quotePrefix="1" applyNumberFormat="1" applyFont="1" applyFill="1" applyBorder="1" applyAlignment="1" applyProtection="1">
      <alignment horizontal="left" vertical="center" wrapText="1"/>
    </xf>
    <xf numFmtId="0" fontId="3" fillId="4" borderId="24" xfId="0" applyNumberFormat="1" applyFont="1" applyFill="1" applyBorder="1" applyAlignment="1" applyProtection="1">
      <alignment horizontal="left" vertical="center" wrapText="1"/>
    </xf>
    <xf numFmtId="0" fontId="3" fillId="4" borderId="25" xfId="0" applyNumberFormat="1" applyFont="1" applyFill="1" applyBorder="1" applyAlignment="1" applyProtection="1">
      <alignment horizontal="left" vertical="center" wrapText="1"/>
    </xf>
    <xf numFmtId="0" fontId="3" fillId="5" borderId="29" xfId="0" applyNumberFormat="1" applyFont="1" applyFill="1" applyBorder="1" applyAlignment="1" applyProtection="1">
      <alignment horizontal="left" vertical="center" wrapText="1"/>
    </xf>
    <xf numFmtId="0" fontId="3" fillId="5" borderId="30" xfId="0" applyNumberFormat="1" applyFont="1" applyFill="1" applyBorder="1" applyAlignment="1" applyProtection="1">
      <alignment horizontal="left" vertical="center" wrapText="1"/>
    </xf>
    <xf numFmtId="0" fontId="3" fillId="5" borderId="31" xfId="0" applyNumberFormat="1" applyFont="1" applyFill="1" applyBorder="1" applyAlignment="1" applyProtection="1">
      <alignment horizontal="left" vertical="center" wrapText="1"/>
    </xf>
    <xf numFmtId="49" fontId="4" fillId="2" borderId="34" xfId="0" applyNumberFormat="1" applyFont="1" applyFill="1" applyBorder="1" applyAlignment="1" applyProtection="1">
      <alignment horizontal="left" vertical="center" wrapText="1"/>
    </xf>
    <xf numFmtId="49" fontId="4" fillId="2" borderId="35" xfId="0" applyNumberFormat="1" applyFont="1" applyFill="1" applyBorder="1" applyAlignment="1" applyProtection="1">
      <alignment horizontal="left" vertical="center" wrapText="1"/>
    </xf>
    <xf numFmtId="49" fontId="4" fillId="2" borderId="28" xfId="0" applyNumberFormat="1" applyFont="1" applyFill="1" applyBorder="1" applyAlignment="1" applyProtection="1">
      <alignment horizontal="left" vertical="center" wrapText="1"/>
    </xf>
    <xf numFmtId="49" fontId="4" fillId="2" borderId="0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4" fillId="2" borderId="37" xfId="0" applyNumberFormat="1" applyFont="1" applyFill="1" applyBorder="1" applyAlignment="1" applyProtection="1">
      <alignment horizontal="left" vertical="center" wrapText="1"/>
    </xf>
    <xf numFmtId="0" fontId="4" fillId="2" borderId="38" xfId="0" applyNumberFormat="1" applyFont="1" applyFill="1" applyBorder="1" applyAlignment="1" applyProtection="1">
      <alignment horizontal="left" vertical="center" wrapText="1"/>
    </xf>
    <xf numFmtId="0" fontId="3" fillId="4" borderId="40" xfId="0" applyNumberFormat="1" applyFont="1" applyFill="1" applyBorder="1" applyAlignment="1" applyProtection="1">
      <alignment horizontal="left" vertical="center" wrapText="1"/>
    </xf>
    <xf numFmtId="0" fontId="3" fillId="4" borderId="41" xfId="0" applyNumberFormat="1" applyFont="1" applyFill="1" applyBorder="1" applyAlignment="1" applyProtection="1">
      <alignment horizontal="left" vertical="center" wrapText="1"/>
    </xf>
    <xf numFmtId="0" fontId="1" fillId="2" borderId="37" xfId="0" applyNumberFormat="1" applyFont="1" applyFill="1" applyBorder="1" applyAlignment="1" applyProtection="1">
      <alignment horizontal="left" vertical="center" wrapText="1"/>
    </xf>
    <xf numFmtId="0" fontId="1" fillId="2" borderId="58" xfId="0" applyNumberFormat="1" applyFont="1" applyFill="1" applyBorder="1" applyAlignment="1" applyProtection="1">
      <alignment horizontal="left" vertical="center" wrapText="1"/>
    </xf>
    <xf numFmtId="0" fontId="3" fillId="3" borderId="45" xfId="0" quotePrefix="1" applyNumberFormat="1" applyFont="1" applyFill="1" applyBorder="1" applyAlignment="1" applyProtection="1">
      <alignment horizontal="center" vertical="center" wrapText="1"/>
    </xf>
    <xf numFmtId="0" fontId="3" fillId="3" borderId="46" xfId="0" quotePrefix="1" applyNumberFormat="1" applyFont="1" applyFill="1" applyBorder="1" applyAlignment="1" applyProtection="1">
      <alignment horizontal="center" vertical="center" wrapText="1"/>
    </xf>
    <xf numFmtId="0" fontId="3" fillId="3" borderId="47" xfId="0" quotePrefix="1" applyNumberFormat="1" applyFont="1" applyFill="1" applyBorder="1" applyAlignment="1" applyProtection="1">
      <alignment horizontal="center" vertical="center" wrapText="1"/>
    </xf>
    <xf numFmtId="0" fontId="4" fillId="2" borderId="49" xfId="0" quotePrefix="1" applyNumberFormat="1" applyFont="1" applyFill="1" applyBorder="1" applyAlignment="1" applyProtection="1">
      <alignment horizontal="left" vertical="center" wrapText="1"/>
    </xf>
    <xf numFmtId="0" fontId="4" fillId="2" borderId="50" xfId="0" quotePrefix="1" applyNumberFormat="1" applyFont="1" applyFill="1" applyBorder="1" applyAlignment="1" applyProtection="1">
      <alignment horizontal="left" vertical="center" wrapText="1"/>
    </xf>
    <xf numFmtId="0" fontId="6" fillId="6" borderId="40" xfId="0" applyNumberFormat="1" applyFont="1" applyFill="1" applyBorder="1" applyAlignment="1" applyProtection="1">
      <alignment horizontal="left" vertical="center" wrapText="1"/>
    </xf>
    <xf numFmtId="0" fontId="6" fillId="6" borderId="41" xfId="0" applyNumberFormat="1" applyFont="1" applyFill="1" applyBorder="1" applyAlignment="1" applyProtection="1">
      <alignment horizontal="left" vertical="center" wrapText="1"/>
    </xf>
    <xf numFmtId="0" fontId="6" fillId="6" borderId="51" xfId="0" applyNumberFormat="1" applyFont="1" applyFill="1" applyBorder="1" applyAlignment="1" applyProtection="1">
      <alignment horizontal="left" vertical="center" wrapText="1"/>
    </xf>
    <xf numFmtId="0" fontId="1" fillId="2" borderId="28" xfId="0" applyNumberFormat="1" applyFont="1" applyFill="1" applyBorder="1" applyAlignment="1" applyProtection="1">
      <alignment horizontal="left" vertical="center" wrapText="1"/>
    </xf>
    <xf numFmtId="0" fontId="6" fillId="5" borderId="29" xfId="0" applyNumberFormat="1" applyFont="1" applyFill="1" applyBorder="1" applyAlignment="1" applyProtection="1">
      <alignment horizontal="left" vertical="center" wrapText="1"/>
    </xf>
    <xf numFmtId="0" fontId="6" fillId="5" borderId="30" xfId="0" applyNumberFormat="1" applyFont="1" applyFill="1" applyBorder="1" applyAlignment="1" applyProtection="1">
      <alignment horizontal="left" vertical="center" wrapText="1"/>
    </xf>
    <xf numFmtId="0" fontId="6" fillId="5" borderId="52" xfId="0" applyNumberFormat="1" applyFont="1" applyFill="1" applyBorder="1" applyAlignment="1" applyProtection="1">
      <alignment horizontal="left" vertical="center" wrapText="1"/>
    </xf>
    <xf numFmtId="0" fontId="1" fillId="2" borderId="55" xfId="0" applyNumberFormat="1" applyFont="1" applyFill="1" applyBorder="1" applyAlignment="1" applyProtection="1">
      <alignment horizontal="left" vertical="center" wrapText="1"/>
    </xf>
    <xf numFmtId="0" fontId="1" fillId="2" borderId="56" xfId="0" applyNumberFormat="1" applyFont="1" applyFill="1" applyBorder="1" applyAlignment="1" applyProtection="1">
      <alignment horizontal="left" vertical="center" wrapText="1"/>
    </xf>
    <xf numFmtId="0" fontId="1" fillId="2" borderId="29" xfId="0" applyNumberFormat="1" applyFont="1" applyFill="1" applyBorder="1" applyAlignment="1" applyProtection="1">
      <alignment horizontal="left" vertical="center" wrapText="1"/>
    </xf>
    <xf numFmtId="0" fontId="1" fillId="2" borderId="52" xfId="0" applyNumberFormat="1" applyFont="1" applyFill="1" applyBorder="1" applyAlignment="1" applyProtection="1">
      <alignment horizontal="left" vertical="center" wrapText="1"/>
    </xf>
    <xf numFmtId="0" fontId="1" fillId="2" borderId="34" xfId="0" applyNumberFormat="1" applyFont="1" applyFill="1" applyBorder="1" applyAlignment="1" applyProtection="1">
      <alignment horizontal="left" vertical="center" wrapText="1"/>
    </xf>
    <xf numFmtId="0" fontId="1" fillId="2" borderId="107" xfId="0" applyNumberFormat="1" applyFont="1" applyFill="1" applyBorder="1" applyAlignment="1" applyProtection="1">
      <alignment horizontal="left" vertical="center" wrapText="1"/>
    </xf>
    <xf numFmtId="0" fontId="1" fillId="2" borderId="81" xfId="0" applyNumberFormat="1" applyFont="1" applyFill="1" applyBorder="1" applyAlignment="1" applyProtection="1">
      <alignment horizontal="left" vertical="center" wrapText="1"/>
    </xf>
    <xf numFmtId="0" fontId="1" fillId="2" borderId="129" xfId="0" applyNumberFormat="1" applyFont="1" applyFill="1" applyBorder="1" applyAlignment="1" applyProtection="1">
      <alignment horizontal="left" vertical="center" wrapText="1"/>
    </xf>
    <xf numFmtId="0" fontId="1" fillId="2" borderId="65" xfId="0" applyNumberFormat="1" applyFont="1" applyFill="1" applyBorder="1" applyAlignment="1" applyProtection="1">
      <alignment horizontal="left" vertical="center" wrapText="1"/>
    </xf>
    <xf numFmtId="0" fontId="1" fillId="2" borderId="66" xfId="0" applyNumberFormat="1" applyFont="1" applyFill="1" applyBorder="1" applyAlignment="1" applyProtection="1">
      <alignment horizontal="left" vertical="center" wrapText="1"/>
    </xf>
    <xf numFmtId="0" fontId="1" fillId="2" borderId="67" xfId="0" applyNumberFormat="1" applyFont="1" applyFill="1" applyBorder="1" applyAlignment="1" applyProtection="1">
      <alignment horizontal="left" vertical="center" wrapText="1"/>
    </xf>
    <xf numFmtId="0" fontId="1" fillId="2" borderId="68" xfId="0" applyNumberFormat="1" applyFont="1" applyFill="1" applyBorder="1" applyAlignment="1" applyProtection="1">
      <alignment horizontal="left" vertical="center" wrapText="1"/>
    </xf>
    <xf numFmtId="0" fontId="6" fillId="6" borderId="99" xfId="0" applyNumberFormat="1" applyFont="1" applyFill="1" applyBorder="1" applyAlignment="1" applyProtection="1">
      <alignment horizontal="left" vertical="center" wrapText="1"/>
    </xf>
    <xf numFmtId="0" fontId="6" fillId="6" borderId="100" xfId="0" applyNumberFormat="1" applyFont="1" applyFill="1" applyBorder="1" applyAlignment="1" applyProtection="1">
      <alignment horizontal="left" vertical="center" wrapText="1"/>
    </xf>
    <xf numFmtId="0" fontId="6" fillId="6" borderId="101" xfId="0" applyNumberFormat="1" applyFont="1" applyFill="1" applyBorder="1" applyAlignment="1" applyProtection="1">
      <alignment horizontal="left" vertical="center" wrapText="1"/>
    </xf>
    <xf numFmtId="0" fontId="6" fillId="5" borderId="125" xfId="0" applyNumberFormat="1" applyFont="1" applyFill="1" applyBorder="1" applyAlignment="1" applyProtection="1">
      <alignment horizontal="left" vertical="center" wrapText="1"/>
    </xf>
    <xf numFmtId="0" fontId="6" fillId="5" borderId="126" xfId="0" applyNumberFormat="1" applyFont="1" applyFill="1" applyBorder="1" applyAlignment="1" applyProtection="1">
      <alignment horizontal="left" vertical="center" wrapText="1"/>
    </xf>
    <xf numFmtId="0" fontId="6" fillId="5" borderId="127" xfId="0" applyNumberFormat="1" applyFont="1" applyFill="1" applyBorder="1" applyAlignment="1" applyProtection="1">
      <alignment horizontal="left" vertical="center" wrapText="1"/>
    </xf>
    <xf numFmtId="0" fontId="1" fillId="2" borderId="7" xfId="0" applyNumberFormat="1" applyFont="1" applyFill="1" applyBorder="1" applyAlignment="1" applyProtection="1">
      <alignment horizontal="left" vertical="center" wrapText="1"/>
    </xf>
    <xf numFmtId="0" fontId="1" fillId="2" borderId="71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70" xfId="0" applyNumberFormat="1" applyFont="1" applyFill="1" applyBorder="1" applyAlignment="1" applyProtection="1">
      <alignment horizontal="left" vertical="center" wrapText="1"/>
    </xf>
    <xf numFmtId="0" fontId="6" fillId="5" borderId="81" xfId="0" applyNumberFormat="1" applyFont="1" applyFill="1" applyBorder="1" applyAlignment="1" applyProtection="1">
      <alignment horizontal="left" vertical="center" wrapText="1"/>
    </xf>
    <xf numFmtId="0" fontId="6" fillId="5" borderId="82" xfId="0" applyNumberFormat="1" applyFont="1" applyFill="1" applyBorder="1" applyAlignment="1" applyProtection="1">
      <alignment horizontal="left" vertical="center" wrapText="1"/>
    </xf>
    <xf numFmtId="0" fontId="6" fillId="5" borderId="88" xfId="0" applyNumberFormat="1" applyFont="1" applyFill="1" applyBorder="1" applyAlignment="1" applyProtection="1">
      <alignment horizontal="left" vertical="center" wrapText="1"/>
    </xf>
    <xf numFmtId="0" fontId="6" fillId="5" borderId="7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71" xfId="0" applyNumberFormat="1" applyFont="1" applyFill="1" applyBorder="1" applyAlignment="1" applyProtection="1">
      <alignment horizontal="left" vertical="center" wrapText="1"/>
    </xf>
    <xf numFmtId="0" fontId="1" fillId="2" borderId="67" xfId="0" applyNumberFormat="1" applyFont="1" applyFill="1" applyBorder="1" applyAlignment="1" applyProtection="1">
      <alignment vertical="center" wrapText="1"/>
    </xf>
    <xf numFmtId="0" fontId="1" fillId="2" borderId="68" xfId="0" applyNumberFormat="1" applyFont="1" applyFill="1" applyBorder="1" applyAlignment="1" applyProtection="1">
      <alignment vertical="center" wrapText="1"/>
    </xf>
    <xf numFmtId="0" fontId="6" fillId="5" borderId="67" xfId="0" applyNumberFormat="1" applyFont="1" applyFill="1" applyBorder="1" applyAlignment="1" applyProtection="1">
      <alignment horizontal="left" vertical="center" wrapText="1"/>
    </xf>
    <xf numFmtId="0" fontId="6" fillId="5" borderId="72" xfId="0" applyNumberFormat="1" applyFont="1" applyFill="1" applyBorder="1" applyAlignment="1" applyProtection="1">
      <alignment horizontal="left" vertical="center" wrapText="1"/>
    </xf>
    <xf numFmtId="0" fontId="6" fillId="5" borderId="68" xfId="0" applyNumberFormat="1" applyFont="1" applyFill="1" applyBorder="1" applyAlignment="1" applyProtection="1">
      <alignment horizontal="left" vertical="center" wrapText="1"/>
    </xf>
    <xf numFmtId="0" fontId="1" fillId="2" borderId="81" xfId="0" applyNumberFormat="1" applyFont="1" applyFill="1" applyBorder="1" applyAlignment="1" applyProtection="1">
      <alignment vertical="center" wrapText="1"/>
    </xf>
    <xf numFmtId="0" fontId="1" fillId="2" borderId="88" xfId="0" applyNumberFormat="1" applyFont="1" applyFill="1" applyBorder="1" applyAlignment="1" applyProtection="1">
      <alignment vertical="center" wrapText="1"/>
    </xf>
    <xf numFmtId="0" fontId="1" fillId="2" borderId="125" xfId="0" applyNumberFormat="1" applyFont="1" applyFill="1" applyBorder="1" applyAlignment="1" applyProtection="1">
      <alignment vertical="center" wrapText="1"/>
    </xf>
    <xf numFmtId="0" fontId="1" fillId="2" borderId="127" xfId="0" applyNumberFormat="1" applyFont="1" applyFill="1" applyBorder="1" applyAlignment="1" applyProtection="1">
      <alignment vertical="center" wrapText="1"/>
    </xf>
    <xf numFmtId="0" fontId="1" fillId="2" borderId="79" xfId="0" applyNumberFormat="1" applyFont="1" applyFill="1" applyBorder="1" applyAlignment="1" applyProtection="1">
      <alignment horizontal="left" vertical="center" wrapText="1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0" fontId="6" fillId="5" borderId="70" xfId="0" applyNumberFormat="1" applyFont="1" applyFill="1" applyBorder="1" applyAlignment="1" applyProtection="1">
      <alignment horizontal="left" vertical="center" wrapText="1"/>
    </xf>
    <xf numFmtId="0" fontId="1" fillId="2" borderId="123" xfId="0" applyNumberFormat="1" applyFont="1" applyFill="1" applyBorder="1" applyAlignment="1" applyProtection="1">
      <alignment horizontal="left" vertical="center" wrapText="1"/>
    </xf>
    <xf numFmtId="0" fontId="1" fillId="2" borderId="88" xfId="0" applyNumberFormat="1" applyFont="1" applyFill="1" applyBorder="1" applyAlignment="1" applyProtection="1">
      <alignment horizontal="left" vertical="center" wrapText="1"/>
    </xf>
    <xf numFmtId="0" fontId="5" fillId="7" borderId="84" xfId="0" quotePrefix="1" applyNumberFormat="1" applyFont="1" applyFill="1" applyBorder="1" applyAlignment="1" applyProtection="1">
      <alignment horizontal="center" vertical="center" wrapText="1"/>
    </xf>
    <xf numFmtId="0" fontId="5" fillId="7" borderId="85" xfId="0" quotePrefix="1" applyNumberFormat="1" applyFont="1" applyFill="1" applyBorder="1" applyAlignment="1" applyProtection="1">
      <alignment horizontal="center" vertical="center" wrapText="1"/>
    </xf>
    <xf numFmtId="0" fontId="5" fillId="7" borderId="86" xfId="0" quotePrefix="1" applyNumberFormat="1" applyFont="1" applyFill="1" applyBorder="1" applyAlignment="1" applyProtection="1">
      <alignment horizontal="center" vertical="center" wrapText="1"/>
    </xf>
    <xf numFmtId="0" fontId="5" fillId="7" borderId="15" xfId="0" quotePrefix="1" applyNumberFormat="1" applyFont="1" applyFill="1" applyBorder="1" applyAlignment="1" applyProtection="1">
      <alignment horizontal="center" vertical="center" wrapText="1"/>
    </xf>
    <xf numFmtId="0" fontId="5" fillId="7" borderId="16" xfId="0" quotePrefix="1" applyNumberFormat="1" applyFont="1" applyFill="1" applyBorder="1" applyAlignment="1" applyProtection="1">
      <alignment horizontal="center" vertical="center" wrapText="1"/>
    </xf>
    <xf numFmtId="0" fontId="5" fillId="7" borderId="118" xfId="0" quotePrefix="1" applyNumberFormat="1" applyFont="1" applyFill="1" applyBorder="1" applyAlignment="1" applyProtection="1">
      <alignment horizontal="center" vertical="center" wrapText="1"/>
    </xf>
    <xf numFmtId="0" fontId="6" fillId="6" borderId="74" xfId="0" applyNumberFormat="1" applyFont="1" applyFill="1" applyBorder="1" applyAlignment="1" applyProtection="1">
      <alignment horizontal="left" vertical="center" wrapText="1"/>
    </xf>
    <xf numFmtId="0" fontId="6" fillId="6" borderId="75" xfId="0" applyNumberFormat="1" applyFont="1" applyFill="1" applyBorder="1" applyAlignment="1" applyProtection="1">
      <alignment horizontal="left" vertical="center" wrapText="1"/>
    </xf>
    <xf numFmtId="0" fontId="6" fillId="6" borderId="76" xfId="0" applyNumberFormat="1" applyFont="1" applyFill="1" applyBorder="1" applyAlignment="1" applyProtection="1">
      <alignment horizontal="left" vertical="center" wrapText="1"/>
    </xf>
    <xf numFmtId="0" fontId="1" fillId="2" borderId="122" xfId="0" applyNumberFormat="1" applyFont="1" applyFill="1" applyBorder="1" applyAlignment="1" applyProtection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0" fontId="1" fillId="2" borderId="60" xfId="0" applyNumberFormat="1" applyFont="1" applyFill="1" applyBorder="1" applyAlignment="1" applyProtection="1">
      <alignment horizontal="left" vertical="center" wrapText="1"/>
    </xf>
    <xf numFmtId="0" fontId="1" fillId="2" borderId="109" xfId="0" applyNumberFormat="1" applyFont="1" applyFill="1" applyBorder="1" applyAlignment="1" applyProtection="1">
      <alignment horizontal="left" vertical="center" wrapText="1"/>
    </xf>
    <xf numFmtId="0" fontId="6" fillId="5" borderId="112" xfId="0" applyNumberFormat="1" applyFont="1" applyFill="1" applyBorder="1" applyAlignment="1" applyProtection="1">
      <alignment horizontal="left" vertical="center" wrapText="1"/>
    </xf>
    <xf numFmtId="0" fontId="6" fillId="5" borderId="95" xfId="0" applyNumberFormat="1" applyFont="1" applyFill="1" applyBorder="1" applyAlignment="1" applyProtection="1">
      <alignment horizontal="left" vertical="center" wrapText="1"/>
    </xf>
    <xf numFmtId="0" fontId="6" fillId="5" borderId="113" xfId="0" applyNumberFormat="1" applyFont="1" applyFill="1" applyBorder="1" applyAlignment="1" applyProtection="1">
      <alignment horizontal="left" vertical="center" wrapText="1"/>
    </xf>
    <xf numFmtId="0" fontId="1" fillId="2" borderId="110" xfId="0" applyNumberFormat="1" applyFont="1" applyFill="1" applyBorder="1" applyAlignment="1" applyProtection="1">
      <alignment horizontal="left" vertical="center" wrapText="1"/>
    </xf>
    <xf numFmtId="0" fontId="1" fillId="2" borderId="6" xfId="0" applyNumberFormat="1" applyFont="1" applyFill="1" applyBorder="1" applyAlignment="1" applyProtection="1">
      <alignment horizontal="left" vertical="center" wrapText="1"/>
    </xf>
    <xf numFmtId="0" fontId="1" fillId="2" borderId="63" xfId="0" applyNumberFormat="1" applyFont="1" applyFill="1" applyBorder="1" applyAlignment="1" applyProtection="1">
      <alignment horizontal="left" vertical="center" wrapText="1"/>
    </xf>
    <xf numFmtId="0" fontId="1" fillId="2" borderId="114" xfId="0" applyNumberFormat="1" applyFont="1" applyFill="1" applyBorder="1" applyAlignment="1" applyProtection="1">
      <alignment horizontal="left" vertical="center" wrapText="1"/>
    </xf>
    <xf numFmtId="0" fontId="1" fillId="2" borderId="105" xfId="0" applyNumberFormat="1" applyFont="1" applyFill="1" applyBorder="1" applyAlignment="1" applyProtection="1">
      <alignment horizontal="left" vertical="center" wrapText="1"/>
    </xf>
    <xf numFmtId="0" fontId="1" fillId="2" borderId="115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" fillId="0" borderId="109" xfId="0" applyNumberFormat="1" applyFont="1" applyFill="1" applyBorder="1" applyAlignment="1" applyProtection="1">
      <alignment horizontal="center" vertical="center" wrapText="1"/>
    </xf>
    <xf numFmtId="0" fontId="3" fillId="0" borderId="92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4" fillId="2" borderId="80" xfId="0" applyNumberFormat="1" applyFont="1" applyFill="1" applyBorder="1" applyAlignment="1" applyProtection="1">
      <alignment horizontal="left" vertical="center" wrapText="1"/>
    </xf>
    <xf numFmtId="0" fontId="4" fillId="2" borderId="30" xfId="0" applyNumberFormat="1" applyFont="1" applyFill="1" applyBorder="1" applyAlignment="1" applyProtection="1">
      <alignment horizontal="left" vertical="center" wrapText="1"/>
    </xf>
    <xf numFmtId="0" fontId="3" fillId="4" borderId="74" xfId="0" applyNumberFormat="1" applyFont="1" applyFill="1" applyBorder="1" applyAlignment="1" applyProtection="1">
      <alignment horizontal="left" vertical="center" wrapText="1"/>
    </xf>
    <xf numFmtId="0" fontId="3" fillId="4" borderId="75" xfId="0" applyNumberFormat="1" applyFont="1" applyFill="1" applyBorder="1" applyAlignment="1" applyProtection="1">
      <alignment horizontal="left" vertical="center" wrapText="1"/>
    </xf>
    <xf numFmtId="49" fontId="4" fillId="2" borderId="106" xfId="0" applyNumberFormat="1" applyFont="1" applyFill="1" applyBorder="1" applyAlignment="1" applyProtection="1">
      <alignment horizontal="left" vertical="center" wrapText="1"/>
    </xf>
    <xf numFmtId="0" fontId="6" fillId="5" borderId="89" xfId="0" applyNumberFormat="1" applyFont="1" applyFill="1" applyBorder="1" applyAlignment="1" applyProtection="1">
      <alignment horizontal="left" vertical="center" wrapText="1"/>
    </xf>
    <xf numFmtId="0" fontId="6" fillId="5" borderId="90" xfId="0" applyNumberFormat="1" applyFont="1" applyFill="1" applyBorder="1" applyAlignment="1" applyProtection="1">
      <alignment horizontal="left" vertical="center" wrapText="1"/>
    </xf>
    <xf numFmtId="0" fontId="6" fillId="5" borderId="91" xfId="0" applyNumberFormat="1" applyFont="1" applyFill="1" applyBorder="1" applyAlignment="1" applyProtection="1">
      <alignment horizontal="left" vertical="center" wrapText="1"/>
    </xf>
    <xf numFmtId="0" fontId="6" fillId="5" borderId="105" xfId="0" applyNumberFormat="1" applyFont="1" applyFill="1" applyBorder="1" applyAlignment="1" applyProtection="1">
      <alignment horizontal="left" vertical="center" wrapText="1"/>
    </xf>
    <xf numFmtId="0" fontId="6" fillId="5" borderId="106" xfId="0" applyNumberFormat="1" applyFont="1" applyFill="1" applyBorder="1" applyAlignment="1" applyProtection="1">
      <alignment horizontal="left" vertical="center" wrapText="1"/>
    </xf>
    <xf numFmtId="0" fontId="6" fillId="5" borderId="107" xfId="0" applyNumberFormat="1" applyFont="1" applyFill="1" applyBorder="1" applyAlignment="1" applyProtection="1">
      <alignment horizontal="left" vertical="center" wrapText="1"/>
    </xf>
    <xf numFmtId="0" fontId="1" fillId="2" borderId="97" xfId="0" applyNumberFormat="1" applyFont="1" applyFill="1" applyBorder="1" applyAlignment="1" applyProtection="1">
      <alignment horizontal="left" vertical="center" wrapText="1"/>
    </xf>
    <xf numFmtId="0" fontId="6" fillId="5" borderId="94" xfId="0" applyNumberFormat="1" applyFont="1" applyFill="1" applyBorder="1" applyAlignment="1" applyProtection="1">
      <alignment horizontal="left" vertical="center" wrapText="1"/>
    </xf>
    <xf numFmtId="0" fontId="6" fillId="5" borderId="96" xfId="0" applyNumberFormat="1" applyFont="1" applyFill="1" applyBorder="1" applyAlignment="1" applyProtection="1">
      <alignment horizontal="left" vertical="center" wrapText="1"/>
    </xf>
    <xf numFmtId="0" fontId="1" fillId="2" borderId="132" xfId="0" applyNumberFormat="1" applyFont="1" applyFill="1" applyBorder="1" applyAlignment="1" applyProtection="1">
      <alignment horizontal="left" vertical="center" wrapText="1"/>
    </xf>
    <xf numFmtId="0" fontId="1" fillId="2" borderId="127" xfId="0" applyNumberFormat="1" applyFont="1" applyFill="1" applyBorder="1" applyAlignment="1" applyProtection="1">
      <alignment horizontal="left" vertical="center" wrapText="1"/>
    </xf>
    <xf numFmtId="0" fontId="1" fillId="2" borderId="93" xfId="0" applyNumberFormat="1" applyFont="1" applyFill="1" applyBorder="1" applyAlignment="1" applyProtection="1">
      <alignment horizontal="left" vertical="center" wrapText="1"/>
    </xf>
    <xf numFmtId="0" fontId="1" fillId="2" borderId="108" xfId="0" applyNumberFormat="1" applyFont="1" applyFill="1" applyBorder="1" applyAlignment="1" applyProtection="1">
      <alignment horizontal="left" vertical="center" wrapText="1"/>
    </xf>
    <xf numFmtId="0" fontId="1" fillId="2" borderId="80" xfId="0" applyNumberFormat="1" applyFont="1" applyFill="1" applyBorder="1" applyAlignment="1" applyProtection="1">
      <alignment horizontal="left" vertical="center" wrapText="1"/>
    </xf>
    <xf numFmtId="0" fontId="1" fillId="2" borderId="31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" fillId="2" borderId="62" xfId="0" applyNumberFormat="1" applyFont="1" applyFill="1" applyBorder="1" applyAlignment="1" applyProtection="1">
      <alignment horizontal="left" vertical="center" wrapText="1"/>
    </xf>
    <xf numFmtId="0" fontId="6" fillId="5" borderId="63" xfId="0" applyNumberFormat="1" applyFont="1" applyFill="1" applyBorder="1" applyAlignment="1" applyProtection="1">
      <alignment horizontal="left" vertical="center" wrapText="1"/>
    </xf>
    <xf numFmtId="0" fontId="6" fillId="5" borderId="38" xfId="0" applyNumberFormat="1" applyFont="1" applyFill="1" applyBorder="1" applyAlignment="1" applyProtection="1">
      <alignment horizontal="left" vertical="center" wrapText="1"/>
    </xf>
    <xf numFmtId="0" fontId="6" fillId="5" borderId="58" xfId="0" applyNumberFormat="1" applyFont="1" applyFill="1" applyBorder="1" applyAlignment="1" applyProtection="1">
      <alignment horizontal="left" vertical="center" wrapText="1"/>
    </xf>
  </cellXfs>
  <cellStyles count="3">
    <cellStyle name="Dziesiętny" xfId="1" builtinId="3"/>
    <cellStyle name="Normalny" xfId="0" builtinId="0"/>
    <cellStyle name="S20" xfId="2"/>
  </cellStyles>
  <dxfs count="0"/>
  <tableStyles count="0" defaultTableStyle="TableStyleMedium2" defaultPivotStyle="PivotStyleLight16"/>
  <colors>
    <mruColors>
      <color rgb="FF99FF99"/>
      <color rgb="FFFFFF66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workbookViewId="0">
      <selection activeCell="C21" sqref="C21:D21"/>
    </sheetView>
  </sheetViews>
  <sheetFormatPr defaultRowHeight="15" customHeight="1" x14ac:dyDescent="0.25"/>
  <cols>
    <col min="1" max="1" width="5.7109375" style="3" customWidth="1"/>
    <col min="2" max="2" width="8" style="3" customWidth="1"/>
    <col min="3" max="3" width="5.42578125" style="3" customWidth="1"/>
    <col min="4" max="4" width="66.42578125" style="3" customWidth="1"/>
    <col min="5" max="5" width="14.85546875" style="3" customWidth="1"/>
    <col min="6" max="6" width="13.85546875" style="3" customWidth="1"/>
    <col min="7" max="7" width="14.42578125" style="3" customWidth="1"/>
    <col min="8" max="16384" width="9.140625" style="3"/>
  </cols>
  <sheetData>
    <row r="1" spans="1:7" ht="18" customHeight="1" x14ac:dyDescent="0.25">
      <c r="A1" s="129" t="s">
        <v>0</v>
      </c>
      <c r="B1" s="129"/>
      <c r="C1" s="129"/>
      <c r="D1" s="129"/>
      <c r="E1" s="129"/>
      <c r="F1" s="129"/>
      <c r="G1" s="129"/>
    </row>
    <row r="2" spans="1:7" ht="18" customHeight="1" x14ac:dyDescent="0.25">
      <c r="A2" s="129" t="s">
        <v>1</v>
      </c>
      <c r="B2" s="129"/>
      <c r="C2" s="129"/>
      <c r="D2" s="129"/>
      <c r="E2" s="129"/>
      <c r="F2" s="129"/>
      <c r="G2" s="129"/>
    </row>
    <row r="3" spans="1:7" ht="18" customHeight="1" x14ac:dyDescent="0.25">
      <c r="A3" s="129" t="s">
        <v>2</v>
      </c>
      <c r="B3" s="129"/>
      <c r="C3" s="129"/>
      <c r="D3" s="129"/>
      <c r="E3" s="129"/>
      <c r="F3" s="129"/>
      <c r="G3" s="129"/>
    </row>
    <row r="4" spans="1:7" ht="18" customHeight="1" x14ac:dyDescent="0.25">
      <c r="A4" s="129" t="s">
        <v>3</v>
      </c>
      <c r="B4" s="129"/>
      <c r="C4" s="129"/>
      <c r="D4" s="129"/>
      <c r="E4" s="129"/>
      <c r="F4" s="129"/>
      <c r="G4" s="129"/>
    </row>
    <row r="5" spans="1:7" ht="12.75" customHeight="1" x14ac:dyDescent="0.25">
      <c r="A5" s="1" t="s">
        <v>4</v>
      </c>
      <c r="B5" s="1"/>
      <c r="C5" s="1"/>
      <c r="D5" s="1"/>
      <c r="E5" s="2"/>
    </row>
    <row r="6" spans="1:7" ht="12.75" customHeight="1" x14ac:dyDescent="0.25">
      <c r="A6" s="1"/>
      <c r="B6" s="1"/>
      <c r="C6" s="1"/>
      <c r="D6" s="1"/>
      <c r="E6" s="2"/>
    </row>
    <row r="7" spans="1:7" ht="12.75" customHeight="1" x14ac:dyDescent="0.25">
      <c r="A7" s="1"/>
      <c r="B7" s="1"/>
      <c r="C7" s="1"/>
      <c r="D7" s="1"/>
      <c r="E7" s="2"/>
    </row>
    <row r="8" spans="1:7" ht="16.5" customHeight="1" x14ac:dyDescent="0.25">
      <c r="A8" s="1"/>
      <c r="B8" s="1"/>
      <c r="C8" s="1"/>
      <c r="D8" s="1"/>
      <c r="E8" s="130" t="s">
        <v>86</v>
      </c>
      <c r="F8" s="130"/>
      <c r="G8" s="130"/>
    </row>
    <row r="9" spans="1:7" ht="16.5" customHeight="1" x14ac:dyDescent="0.25">
      <c r="A9" s="1"/>
      <c r="B9" s="1"/>
      <c r="C9" s="1"/>
      <c r="D9" s="1"/>
      <c r="E9" s="130" t="s">
        <v>5</v>
      </c>
      <c r="F9" s="130"/>
      <c r="G9" s="130"/>
    </row>
    <row r="10" spans="1:7" ht="16.5" customHeight="1" x14ac:dyDescent="0.25">
      <c r="A10" s="1"/>
      <c r="B10" s="1"/>
      <c r="C10" s="1"/>
      <c r="D10" s="1"/>
      <c r="E10" s="130" t="s">
        <v>87</v>
      </c>
      <c r="F10" s="130"/>
      <c r="G10" s="130"/>
    </row>
    <row r="11" spans="1:7" ht="12.75" customHeight="1" x14ac:dyDescent="0.25">
      <c r="A11" s="1"/>
      <c r="B11" s="1"/>
      <c r="C11" s="1"/>
      <c r="D11" s="1"/>
      <c r="E11" s="2"/>
    </row>
    <row r="12" spans="1:7" ht="12.95" customHeight="1" x14ac:dyDescent="0.25">
      <c r="A12" s="52"/>
      <c r="B12" s="52"/>
      <c r="C12" s="52"/>
      <c r="D12" s="52"/>
      <c r="E12" s="1"/>
    </row>
    <row r="13" spans="1:7" ht="15" customHeight="1" x14ac:dyDescent="0.25">
      <c r="A13" s="1" t="s">
        <v>4</v>
      </c>
      <c r="B13" s="1"/>
      <c r="C13" s="1"/>
      <c r="D13" s="53"/>
      <c r="E13" s="1"/>
      <c r="G13" s="3" t="s">
        <v>6</v>
      </c>
    </row>
    <row r="14" spans="1:7" ht="19.7" customHeight="1" x14ac:dyDescent="0.25">
      <c r="A14" s="144" t="s">
        <v>7</v>
      </c>
      <c r="B14" s="144" t="s">
        <v>8</v>
      </c>
      <c r="C14" s="144" t="s">
        <v>9</v>
      </c>
      <c r="D14" s="146" t="s">
        <v>10</v>
      </c>
      <c r="E14" s="148" t="s">
        <v>11</v>
      </c>
      <c r="F14" s="149"/>
      <c r="G14" s="150"/>
    </row>
    <row r="15" spans="1:7" ht="44.25" customHeight="1" x14ac:dyDescent="0.25">
      <c r="A15" s="145"/>
      <c r="B15" s="145"/>
      <c r="C15" s="145"/>
      <c r="D15" s="147"/>
      <c r="E15" s="54" t="s">
        <v>12</v>
      </c>
      <c r="F15" s="55" t="s">
        <v>13</v>
      </c>
      <c r="G15" s="56" t="s">
        <v>14</v>
      </c>
    </row>
    <row r="16" spans="1:7" ht="12.75" customHeight="1" x14ac:dyDescent="0.25">
      <c r="A16" s="57">
        <v>1</v>
      </c>
      <c r="B16" s="58">
        <v>2</v>
      </c>
      <c r="C16" s="58">
        <v>3</v>
      </c>
      <c r="D16" s="59">
        <v>4</v>
      </c>
      <c r="E16" s="60">
        <v>5</v>
      </c>
      <c r="F16" s="61">
        <v>6</v>
      </c>
      <c r="G16" s="62">
        <v>7</v>
      </c>
    </row>
    <row r="17" spans="1:7" ht="21" customHeight="1" thickBot="1" x14ac:dyDescent="0.3">
      <c r="A17" s="131" t="s">
        <v>15</v>
      </c>
      <c r="B17" s="132"/>
      <c r="C17" s="132"/>
      <c r="D17" s="132"/>
      <c r="E17" s="4">
        <f>E19+E24+E28+E32</f>
        <v>689000</v>
      </c>
      <c r="F17" s="4">
        <f>F19+F24+F28+F32</f>
        <v>34450</v>
      </c>
      <c r="G17" s="63"/>
    </row>
    <row r="18" spans="1:7" ht="15.75" customHeight="1" thickTop="1" x14ac:dyDescent="0.25">
      <c r="A18" s="5"/>
      <c r="B18" s="6"/>
      <c r="C18" s="133" t="s">
        <v>16</v>
      </c>
      <c r="D18" s="134"/>
      <c r="E18" s="7"/>
      <c r="F18" s="8"/>
      <c r="G18" s="64"/>
    </row>
    <row r="19" spans="1:7" ht="17.25" customHeight="1" thickBot="1" x14ac:dyDescent="0.3">
      <c r="A19" s="135" t="s">
        <v>17</v>
      </c>
      <c r="B19" s="136"/>
      <c r="C19" s="136"/>
      <c r="D19" s="136"/>
      <c r="E19" s="9">
        <f>E20</f>
        <v>592000</v>
      </c>
      <c r="F19" s="10">
        <f>F20</f>
        <v>29600</v>
      </c>
      <c r="G19" s="63"/>
    </row>
    <row r="20" spans="1:7" ht="15.75" customHeight="1" x14ac:dyDescent="0.25">
      <c r="A20" s="11"/>
      <c r="B20" s="137" t="s">
        <v>18</v>
      </c>
      <c r="C20" s="138"/>
      <c r="D20" s="139"/>
      <c r="E20" s="12">
        <f>E21+E22</f>
        <v>592000</v>
      </c>
      <c r="F20" s="13">
        <f>F23</f>
        <v>29600</v>
      </c>
      <c r="G20" s="63"/>
    </row>
    <row r="21" spans="1:7" ht="14.25" customHeight="1" x14ac:dyDescent="0.25">
      <c r="A21" s="14"/>
      <c r="B21" s="15"/>
      <c r="C21" s="140" t="s">
        <v>19</v>
      </c>
      <c r="D21" s="141"/>
      <c r="E21" s="16">
        <v>437000</v>
      </c>
      <c r="F21" s="17"/>
      <c r="G21" s="63"/>
    </row>
    <row r="22" spans="1:7" ht="38.25" customHeight="1" x14ac:dyDescent="0.25">
      <c r="A22" s="14"/>
      <c r="B22" s="15"/>
      <c r="C22" s="142" t="s">
        <v>20</v>
      </c>
      <c r="D22" s="143"/>
      <c r="E22" s="18">
        <v>155000</v>
      </c>
      <c r="F22" s="19"/>
      <c r="G22" s="63"/>
    </row>
    <row r="23" spans="1:7" ht="33" customHeight="1" x14ac:dyDescent="0.25">
      <c r="A23" s="14"/>
      <c r="B23" s="15"/>
      <c r="C23" s="151" t="s">
        <v>21</v>
      </c>
      <c r="D23" s="152"/>
      <c r="E23" s="20"/>
      <c r="F23" s="21">
        <f>E20*5%</f>
        <v>29600</v>
      </c>
      <c r="G23" s="63"/>
    </row>
    <row r="24" spans="1:7" ht="17.25" customHeight="1" thickBot="1" x14ac:dyDescent="0.3">
      <c r="A24" s="153" t="s">
        <v>22</v>
      </c>
      <c r="B24" s="154"/>
      <c r="C24" s="154"/>
      <c r="D24" s="154"/>
      <c r="E24" s="22">
        <f>E25</f>
        <v>66000</v>
      </c>
      <c r="F24" s="23">
        <f>F25</f>
        <v>3300</v>
      </c>
      <c r="G24" s="63"/>
    </row>
    <row r="25" spans="1:7" ht="17.25" customHeight="1" x14ac:dyDescent="0.25">
      <c r="A25" s="11"/>
      <c r="B25" s="137" t="s">
        <v>23</v>
      </c>
      <c r="C25" s="138"/>
      <c r="D25" s="138"/>
      <c r="E25" s="12">
        <f>E26</f>
        <v>66000</v>
      </c>
      <c r="F25" s="13">
        <f>F27</f>
        <v>3300</v>
      </c>
      <c r="G25" s="63"/>
    </row>
    <row r="26" spans="1:7" ht="18" customHeight="1" x14ac:dyDescent="0.25">
      <c r="A26" s="14"/>
      <c r="B26" s="15"/>
      <c r="C26" s="142" t="s">
        <v>19</v>
      </c>
      <c r="D26" s="143"/>
      <c r="E26" s="18">
        <v>66000</v>
      </c>
      <c r="F26" s="24"/>
      <c r="G26" s="63"/>
    </row>
    <row r="27" spans="1:7" ht="27" customHeight="1" x14ac:dyDescent="0.25">
      <c r="A27" s="14"/>
      <c r="B27" s="15"/>
      <c r="C27" s="151" t="s">
        <v>21</v>
      </c>
      <c r="D27" s="152"/>
      <c r="E27" s="20"/>
      <c r="F27" s="21">
        <f>E25*5%</f>
        <v>3300</v>
      </c>
      <c r="G27" s="63"/>
    </row>
    <row r="28" spans="1:7" ht="16.5" customHeight="1" thickBot="1" x14ac:dyDescent="0.3">
      <c r="A28" s="153" t="s">
        <v>24</v>
      </c>
      <c r="B28" s="154"/>
      <c r="C28" s="154"/>
      <c r="D28" s="154"/>
      <c r="E28" s="22">
        <f>E29</f>
        <v>26000</v>
      </c>
      <c r="F28" s="23">
        <f>F29</f>
        <v>1300</v>
      </c>
      <c r="G28" s="63"/>
    </row>
    <row r="29" spans="1:7" ht="16.5" customHeight="1" x14ac:dyDescent="0.25">
      <c r="A29" s="11"/>
      <c r="B29" s="137" t="s">
        <v>25</v>
      </c>
      <c r="C29" s="138"/>
      <c r="D29" s="138"/>
      <c r="E29" s="12">
        <f>E30</f>
        <v>26000</v>
      </c>
      <c r="F29" s="13">
        <f>F31</f>
        <v>1300</v>
      </c>
      <c r="G29" s="63"/>
    </row>
    <row r="30" spans="1:7" ht="12.75" customHeight="1" x14ac:dyDescent="0.25">
      <c r="A30" s="14"/>
      <c r="B30" s="15"/>
      <c r="C30" s="142" t="s">
        <v>19</v>
      </c>
      <c r="D30" s="143"/>
      <c r="E30" s="18">
        <v>26000</v>
      </c>
      <c r="F30" s="24"/>
      <c r="G30" s="63"/>
    </row>
    <row r="31" spans="1:7" ht="28.5" customHeight="1" x14ac:dyDescent="0.25">
      <c r="A31" s="14"/>
      <c r="B31" s="15"/>
      <c r="C31" s="151" t="s">
        <v>21</v>
      </c>
      <c r="D31" s="152"/>
      <c r="E31" s="20"/>
      <c r="F31" s="21">
        <f>E29*5%</f>
        <v>1300</v>
      </c>
      <c r="G31" s="63"/>
    </row>
    <row r="32" spans="1:7" ht="15.75" customHeight="1" thickBot="1" x14ac:dyDescent="0.3">
      <c r="A32" s="153" t="s">
        <v>26</v>
      </c>
      <c r="B32" s="154"/>
      <c r="C32" s="154"/>
      <c r="D32" s="154"/>
      <c r="E32" s="22">
        <f>E33</f>
        <v>5000</v>
      </c>
      <c r="F32" s="22">
        <f>F33</f>
        <v>250</v>
      </c>
      <c r="G32" s="63"/>
    </row>
    <row r="33" spans="1:7" ht="16.5" customHeight="1" x14ac:dyDescent="0.25">
      <c r="A33" s="11"/>
      <c r="B33" s="137" t="s">
        <v>27</v>
      </c>
      <c r="C33" s="138"/>
      <c r="D33" s="138"/>
      <c r="E33" s="12">
        <f>E34</f>
        <v>5000</v>
      </c>
      <c r="F33" s="13">
        <f>F35</f>
        <v>250</v>
      </c>
      <c r="G33" s="63"/>
    </row>
    <row r="34" spans="1:7" ht="12.75" customHeight="1" x14ac:dyDescent="0.25">
      <c r="A34" s="14"/>
      <c r="B34" s="15"/>
      <c r="C34" s="142" t="s">
        <v>19</v>
      </c>
      <c r="D34" s="143"/>
      <c r="E34" s="18">
        <v>5000</v>
      </c>
      <c r="F34" s="24"/>
      <c r="G34" s="63"/>
    </row>
    <row r="35" spans="1:7" ht="27" customHeight="1" x14ac:dyDescent="0.25">
      <c r="A35" s="14"/>
      <c r="B35" s="15"/>
      <c r="C35" s="151" t="s">
        <v>21</v>
      </c>
      <c r="D35" s="152"/>
      <c r="E35" s="20"/>
      <c r="F35" s="21">
        <f>E33*5%</f>
        <v>250</v>
      </c>
      <c r="G35" s="63"/>
    </row>
    <row r="36" spans="1:7" ht="31.5" customHeight="1" thickBot="1" x14ac:dyDescent="0.3">
      <c r="A36" s="157" t="s">
        <v>28</v>
      </c>
      <c r="B36" s="158"/>
      <c r="C36" s="158"/>
      <c r="D36" s="159"/>
      <c r="E36" s="25">
        <v>0</v>
      </c>
      <c r="F36" s="26">
        <f>F38+F54+F63+F73+F88+F93+F134</f>
        <v>58034000</v>
      </c>
      <c r="G36" s="26">
        <f>G38+G54+G63+G73+G88+G93+G134</f>
        <v>58034000</v>
      </c>
    </row>
    <row r="37" spans="1:7" ht="12.75" customHeight="1" thickTop="1" x14ac:dyDescent="0.25">
      <c r="A37" s="14"/>
      <c r="B37" s="15"/>
      <c r="C37" s="160" t="s">
        <v>16</v>
      </c>
      <c r="D37" s="161"/>
      <c r="E37" s="60"/>
      <c r="F37" s="15"/>
      <c r="G37" s="63"/>
    </row>
    <row r="38" spans="1:7" ht="17.25" customHeight="1" thickBot="1" x14ac:dyDescent="0.3">
      <c r="A38" s="162" t="s">
        <v>17</v>
      </c>
      <c r="B38" s="163"/>
      <c r="C38" s="163"/>
      <c r="D38" s="164"/>
      <c r="E38" s="65"/>
      <c r="F38" s="65">
        <v>12825000</v>
      </c>
      <c r="G38" s="65">
        <f>G39</f>
        <v>12825000</v>
      </c>
    </row>
    <row r="39" spans="1:7" ht="17.25" customHeight="1" x14ac:dyDescent="0.25">
      <c r="A39" s="165" t="s">
        <v>4</v>
      </c>
      <c r="B39" s="166" t="s">
        <v>18</v>
      </c>
      <c r="C39" s="167"/>
      <c r="D39" s="168"/>
      <c r="E39" s="34"/>
      <c r="F39" s="34">
        <v>12825000</v>
      </c>
      <c r="G39" s="66">
        <f>SUM(G42:G53)</f>
        <v>12825000</v>
      </c>
    </row>
    <row r="40" spans="1:7" ht="36.75" customHeight="1" x14ac:dyDescent="0.25">
      <c r="A40" s="165"/>
      <c r="B40" s="67" t="s">
        <v>4</v>
      </c>
      <c r="C40" s="169" t="s">
        <v>29</v>
      </c>
      <c r="D40" s="170"/>
      <c r="E40" s="33"/>
      <c r="F40" s="33">
        <v>12025000</v>
      </c>
      <c r="G40" s="68"/>
    </row>
    <row r="41" spans="1:7" ht="36.75" customHeight="1" x14ac:dyDescent="0.25">
      <c r="A41" s="165"/>
      <c r="B41" s="1"/>
      <c r="C41" s="171" t="s">
        <v>30</v>
      </c>
      <c r="D41" s="172"/>
      <c r="E41" s="33"/>
      <c r="F41" s="33">
        <v>800000</v>
      </c>
      <c r="G41" s="43"/>
    </row>
    <row r="42" spans="1:7" ht="13.5" customHeight="1" x14ac:dyDescent="0.25">
      <c r="A42" s="44"/>
      <c r="B42" s="1"/>
      <c r="C42" s="155" t="s">
        <v>31</v>
      </c>
      <c r="D42" s="156"/>
      <c r="E42" s="33"/>
      <c r="F42" s="33"/>
      <c r="G42" s="38">
        <v>34385</v>
      </c>
    </row>
    <row r="43" spans="1:7" ht="13.5" customHeight="1" x14ac:dyDescent="0.25">
      <c r="A43" s="44"/>
      <c r="B43" s="1"/>
      <c r="C43" s="155" t="s">
        <v>32</v>
      </c>
      <c r="D43" s="156"/>
      <c r="E43" s="33"/>
      <c r="F43" s="33"/>
      <c r="G43" s="39">
        <v>22923</v>
      </c>
    </row>
    <row r="44" spans="1:7" ht="13.5" customHeight="1" x14ac:dyDescent="0.25">
      <c r="A44" s="44"/>
      <c r="B44" s="1"/>
      <c r="C44" s="155" t="s">
        <v>33</v>
      </c>
      <c r="D44" s="156"/>
      <c r="E44" s="33"/>
      <c r="F44" s="33"/>
      <c r="G44" s="39">
        <v>3125410</v>
      </c>
    </row>
    <row r="45" spans="1:7" ht="13.5" customHeight="1" x14ac:dyDescent="0.25">
      <c r="A45" s="44"/>
      <c r="B45" s="1"/>
      <c r="C45" s="155" t="s">
        <v>34</v>
      </c>
      <c r="D45" s="156"/>
      <c r="E45" s="33"/>
      <c r="F45" s="33"/>
      <c r="G45" s="39">
        <v>1031565</v>
      </c>
    </row>
    <row r="46" spans="1:7" ht="13.5" customHeight="1" x14ac:dyDescent="0.25">
      <c r="A46" s="44"/>
      <c r="B46" s="1"/>
      <c r="C46" s="155" t="s">
        <v>35</v>
      </c>
      <c r="D46" s="156"/>
      <c r="E46" s="33"/>
      <c r="F46" s="33"/>
      <c r="G46" s="39">
        <v>7637422</v>
      </c>
    </row>
    <row r="47" spans="1:7" ht="13.5" customHeight="1" x14ac:dyDescent="0.25">
      <c r="A47" s="44"/>
      <c r="B47" s="1"/>
      <c r="C47" s="155" t="s">
        <v>36</v>
      </c>
      <c r="D47" s="156"/>
      <c r="E47" s="33"/>
      <c r="F47" s="33"/>
      <c r="G47" s="39">
        <v>2293</v>
      </c>
    </row>
    <row r="48" spans="1:7" ht="13.5" customHeight="1" x14ac:dyDescent="0.25">
      <c r="A48" s="44"/>
      <c r="B48" s="1"/>
      <c r="C48" s="155" t="s">
        <v>37</v>
      </c>
      <c r="D48" s="156"/>
      <c r="E48" s="33"/>
      <c r="F48" s="33"/>
      <c r="G48" s="39">
        <v>21995</v>
      </c>
    </row>
    <row r="49" spans="1:7" ht="13.5" customHeight="1" x14ac:dyDescent="0.25">
      <c r="A49" s="44"/>
      <c r="B49" s="1"/>
      <c r="C49" s="155" t="s">
        <v>38</v>
      </c>
      <c r="D49" s="156"/>
      <c r="E49" s="33"/>
      <c r="F49" s="33"/>
      <c r="G49" s="39">
        <v>40116</v>
      </c>
    </row>
    <row r="50" spans="1:7" ht="13.5" customHeight="1" x14ac:dyDescent="0.25">
      <c r="A50" s="44"/>
      <c r="B50" s="1"/>
      <c r="C50" s="155" t="s">
        <v>39</v>
      </c>
      <c r="D50" s="156"/>
      <c r="E50" s="33"/>
      <c r="F50" s="33"/>
      <c r="G50" s="39">
        <v>8023</v>
      </c>
    </row>
    <row r="51" spans="1:7" ht="13.5" customHeight="1" x14ac:dyDescent="0.25">
      <c r="A51" s="44"/>
      <c r="B51" s="1"/>
      <c r="C51" s="155" t="s">
        <v>40</v>
      </c>
      <c r="D51" s="156"/>
      <c r="E51" s="33"/>
      <c r="F51" s="33"/>
      <c r="G51" s="39">
        <v>80236</v>
      </c>
    </row>
    <row r="52" spans="1:7" ht="13.5" customHeight="1" x14ac:dyDescent="0.25">
      <c r="A52" s="44"/>
      <c r="B52" s="1"/>
      <c r="C52" s="155" t="s">
        <v>41</v>
      </c>
      <c r="D52" s="156"/>
      <c r="E52" s="33"/>
      <c r="F52" s="33"/>
      <c r="G52" s="39">
        <v>20632</v>
      </c>
    </row>
    <row r="53" spans="1:7" ht="13.5" customHeight="1" x14ac:dyDescent="0.25">
      <c r="A53" s="44"/>
      <c r="B53" s="1"/>
      <c r="C53" s="155" t="s">
        <v>42</v>
      </c>
      <c r="D53" s="156"/>
      <c r="E53" s="33"/>
      <c r="F53" s="69"/>
      <c r="G53" s="39">
        <v>800000</v>
      </c>
    </row>
    <row r="54" spans="1:7" ht="16.5" customHeight="1" thickBot="1" x14ac:dyDescent="0.3">
      <c r="A54" s="162" t="s">
        <v>22</v>
      </c>
      <c r="B54" s="163"/>
      <c r="C54" s="163"/>
      <c r="D54" s="164"/>
      <c r="E54" s="65"/>
      <c r="F54" s="65">
        <v>43120000</v>
      </c>
      <c r="G54" s="65">
        <f>G55+G58</f>
        <v>43120000</v>
      </c>
    </row>
    <row r="55" spans="1:7" ht="16.5" customHeight="1" x14ac:dyDescent="0.25">
      <c r="A55" s="70" t="s">
        <v>4</v>
      </c>
      <c r="B55" s="166" t="s">
        <v>43</v>
      </c>
      <c r="C55" s="167"/>
      <c r="D55" s="168"/>
      <c r="E55" s="34"/>
      <c r="F55" s="34">
        <v>43000000</v>
      </c>
      <c r="G55" s="71">
        <f>G57</f>
        <v>43000000</v>
      </c>
    </row>
    <row r="56" spans="1:7" ht="39.75" customHeight="1" x14ac:dyDescent="0.25">
      <c r="A56" s="41"/>
      <c r="B56" s="2" t="s">
        <v>4</v>
      </c>
      <c r="C56" s="173" t="s">
        <v>29</v>
      </c>
      <c r="D56" s="174"/>
      <c r="E56" s="33"/>
      <c r="F56" s="33">
        <v>43000000</v>
      </c>
      <c r="G56" s="43"/>
    </row>
    <row r="57" spans="1:7" ht="42" customHeight="1" x14ac:dyDescent="0.25">
      <c r="A57" s="119"/>
      <c r="B57" s="117"/>
      <c r="C57" s="175" t="s">
        <v>44</v>
      </c>
      <c r="D57" s="176"/>
      <c r="E57" s="93"/>
      <c r="F57" s="93"/>
      <c r="G57" s="81">
        <v>43000000</v>
      </c>
    </row>
    <row r="58" spans="1:7" ht="15.75" customHeight="1" x14ac:dyDescent="0.25">
      <c r="A58" s="41"/>
      <c r="B58" s="166" t="s">
        <v>23</v>
      </c>
      <c r="C58" s="167"/>
      <c r="D58" s="168"/>
      <c r="E58" s="34"/>
      <c r="F58" s="34">
        <v>120000</v>
      </c>
      <c r="G58" s="122">
        <f>G60+G61+G62</f>
        <v>120000</v>
      </c>
    </row>
    <row r="59" spans="1:7" ht="36.75" customHeight="1" x14ac:dyDescent="0.25">
      <c r="A59" s="41"/>
      <c r="B59" s="2" t="s">
        <v>4</v>
      </c>
      <c r="C59" s="177" t="s">
        <v>29</v>
      </c>
      <c r="D59" s="178"/>
      <c r="E59" s="33"/>
      <c r="F59" s="33">
        <v>120000</v>
      </c>
      <c r="G59" s="43"/>
    </row>
    <row r="60" spans="1:7" ht="13.5" customHeight="1" x14ac:dyDescent="0.25">
      <c r="A60" s="44"/>
      <c r="B60" s="2"/>
      <c r="C60" s="179" t="s">
        <v>45</v>
      </c>
      <c r="D60" s="180"/>
      <c r="E60" s="45"/>
      <c r="F60" s="33"/>
      <c r="G60" s="38">
        <v>3670</v>
      </c>
    </row>
    <row r="61" spans="1:7" ht="13.5" customHeight="1" x14ac:dyDescent="0.25">
      <c r="A61" s="44"/>
      <c r="B61" s="2"/>
      <c r="C61" s="179" t="s">
        <v>31</v>
      </c>
      <c r="D61" s="180"/>
      <c r="E61" s="45"/>
      <c r="F61" s="33"/>
      <c r="G61" s="39">
        <v>23830</v>
      </c>
    </row>
    <row r="62" spans="1:7" ht="13.5" customHeight="1" x14ac:dyDescent="0.25">
      <c r="A62" s="46"/>
      <c r="B62" s="47"/>
      <c r="C62" s="179" t="s">
        <v>35</v>
      </c>
      <c r="D62" s="180"/>
      <c r="E62" s="48"/>
      <c r="F62" s="49"/>
      <c r="G62" s="50">
        <v>92500</v>
      </c>
    </row>
    <row r="63" spans="1:7" ht="16.5" customHeight="1" thickBot="1" x14ac:dyDescent="0.3">
      <c r="A63" s="181" t="s">
        <v>24</v>
      </c>
      <c r="B63" s="182"/>
      <c r="C63" s="182"/>
      <c r="D63" s="183"/>
      <c r="E63" s="35"/>
      <c r="F63" s="35">
        <v>170000</v>
      </c>
      <c r="G63" s="35">
        <f>G64+G67+G70</f>
        <v>170000</v>
      </c>
    </row>
    <row r="64" spans="1:7" ht="16.5" customHeight="1" x14ac:dyDescent="0.25">
      <c r="A64" s="165" t="s">
        <v>4</v>
      </c>
      <c r="B64" s="184" t="s">
        <v>25</v>
      </c>
      <c r="C64" s="185"/>
      <c r="D64" s="186"/>
      <c r="E64" s="73"/>
      <c r="F64" s="34">
        <v>20000</v>
      </c>
      <c r="G64" s="71">
        <f>G66</f>
        <v>20000</v>
      </c>
    </row>
    <row r="65" spans="1:7" ht="39.75" customHeight="1" x14ac:dyDescent="0.25">
      <c r="A65" s="165"/>
      <c r="B65" s="2" t="s">
        <v>4</v>
      </c>
      <c r="C65" s="187" t="s">
        <v>29</v>
      </c>
      <c r="D65" s="188"/>
      <c r="E65" s="45"/>
      <c r="F65" s="33">
        <v>20000</v>
      </c>
      <c r="G65" s="43"/>
    </row>
    <row r="66" spans="1:7" ht="15" customHeight="1" x14ac:dyDescent="0.25">
      <c r="A66" s="165"/>
      <c r="B66" s="2"/>
      <c r="C66" s="189" t="s">
        <v>35</v>
      </c>
      <c r="D66" s="190"/>
      <c r="E66" s="45"/>
      <c r="F66" s="33"/>
      <c r="G66" s="38">
        <v>20000</v>
      </c>
    </row>
    <row r="67" spans="1:7" ht="15" customHeight="1" x14ac:dyDescent="0.25">
      <c r="A67" s="165"/>
      <c r="B67" s="191" t="s">
        <v>46</v>
      </c>
      <c r="C67" s="192"/>
      <c r="D67" s="193"/>
      <c r="E67" s="74"/>
      <c r="F67" s="36">
        <v>100000</v>
      </c>
      <c r="G67" s="72">
        <f>G69</f>
        <v>100000</v>
      </c>
    </row>
    <row r="68" spans="1:7" ht="39.75" customHeight="1" x14ac:dyDescent="0.25">
      <c r="A68" s="165"/>
      <c r="B68" s="2" t="s">
        <v>4</v>
      </c>
      <c r="C68" s="187" t="s">
        <v>29</v>
      </c>
      <c r="D68" s="188"/>
      <c r="E68" s="45"/>
      <c r="F68" s="33">
        <v>100000</v>
      </c>
      <c r="G68" s="43"/>
    </row>
    <row r="69" spans="1:7" ht="13.5" customHeight="1" x14ac:dyDescent="0.25">
      <c r="A69" s="165"/>
      <c r="B69" s="2"/>
      <c r="C69" s="189" t="s">
        <v>35</v>
      </c>
      <c r="D69" s="190"/>
      <c r="E69" s="45"/>
      <c r="F69" s="33"/>
      <c r="G69" s="38">
        <v>100000</v>
      </c>
    </row>
    <row r="70" spans="1:7" ht="15" customHeight="1" x14ac:dyDescent="0.25">
      <c r="A70" s="165"/>
      <c r="B70" s="191" t="s">
        <v>47</v>
      </c>
      <c r="C70" s="192"/>
      <c r="D70" s="193"/>
      <c r="E70" s="74"/>
      <c r="F70" s="36">
        <v>50000</v>
      </c>
      <c r="G70" s="75">
        <f>G72</f>
        <v>50000</v>
      </c>
    </row>
    <row r="71" spans="1:7" ht="39" customHeight="1" x14ac:dyDescent="0.25">
      <c r="A71" s="165"/>
      <c r="B71" s="2" t="s">
        <v>4</v>
      </c>
      <c r="C71" s="187" t="s">
        <v>29</v>
      </c>
      <c r="D71" s="188"/>
      <c r="E71" s="45"/>
      <c r="F71" s="33">
        <v>50000</v>
      </c>
      <c r="G71" s="68"/>
    </row>
    <row r="72" spans="1:7" ht="13.5" customHeight="1" x14ac:dyDescent="0.25">
      <c r="A72" s="44"/>
      <c r="B72" s="2"/>
      <c r="C72" s="189" t="s">
        <v>35</v>
      </c>
      <c r="D72" s="190"/>
      <c r="E72" s="76"/>
      <c r="F72" s="37"/>
      <c r="G72" s="77">
        <v>50000</v>
      </c>
    </row>
    <row r="73" spans="1:7" ht="17.25" customHeight="1" thickBot="1" x14ac:dyDescent="0.3">
      <c r="A73" s="162" t="s">
        <v>48</v>
      </c>
      <c r="B73" s="163"/>
      <c r="C73" s="163"/>
      <c r="D73" s="164"/>
      <c r="E73" s="65"/>
      <c r="F73" s="65">
        <v>657000</v>
      </c>
      <c r="G73" s="65">
        <f>G74+G85</f>
        <v>657000</v>
      </c>
    </row>
    <row r="74" spans="1:7" ht="15.75" customHeight="1" x14ac:dyDescent="0.25">
      <c r="A74" s="165" t="s">
        <v>4</v>
      </c>
      <c r="B74" s="194" t="s">
        <v>49</v>
      </c>
      <c r="C74" s="195"/>
      <c r="D74" s="196"/>
      <c r="E74" s="73"/>
      <c r="F74" s="34">
        <v>611000</v>
      </c>
      <c r="G74" s="71">
        <f>SUM(G76:G84)</f>
        <v>611000</v>
      </c>
    </row>
    <row r="75" spans="1:7" ht="42" customHeight="1" x14ac:dyDescent="0.25">
      <c r="A75" s="165"/>
      <c r="B75" s="2" t="s">
        <v>4</v>
      </c>
      <c r="C75" s="179" t="s">
        <v>29</v>
      </c>
      <c r="D75" s="180"/>
      <c r="E75" s="45"/>
      <c r="F75" s="33">
        <v>611000</v>
      </c>
      <c r="G75" s="43"/>
    </row>
    <row r="76" spans="1:7" ht="13.5" customHeight="1" x14ac:dyDescent="0.25">
      <c r="A76" s="165"/>
      <c r="B76" s="2"/>
      <c r="C76" s="179" t="s">
        <v>50</v>
      </c>
      <c r="D76" s="180"/>
      <c r="E76" s="45"/>
      <c r="F76" s="33"/>
      <c r="G76" s="38">
        <v>420000</v>
      </c>
    </row>
    <row r="77" spans="1:7" ht="13.5" customHeight="1" x14ac:dyDescent="0.25">
      <c r="A77" s="165"/>
      <c r="B77" s="2"/>
      <c r="C77" s="179" t="s">
        <v>51</v>
      </c>
      <c r="D77" s="180"/>
      <c r="E77" s="45"/>
      <c r="F77" s="33"/>
      <c r="G77" s="39">
        <v>50000</v>
      </c>
    </row>
    <row r="78" spans="1:7" ht="13.5" customHeight="1" x14ac:dyDescent="0.25">
      <c r="A78" s="165"/>
      <c r="B78" s="2"/>
      <c r="C78" s="179" t="s">
        <v>45</v>
      </c>
      <c r="D78" s="180"/>
      <c r="E78" s="45"/>
      <c r="F78" s="33"/>
      <c r="G78" s="39">
        <v>66292</v>
      </c>
    </row>
    <row r="79" spans="1:7" ht="13.5" customHeight="1" x14ac:dyDescent="0.25">
      <c r="A79" s="165"/>
      <c r="B79" s="2"/>
      <c r="C79" s="179" t="s">
        <v>52</v>
      </c>
      <c r="D79" s="180"/>
      <c r="E79" s="45"/>
      <c r="F79" s="33"/>
      <c r="G79" s="39">
        <v>10400</v>
      </c>
    </row>
    <row r="80" spans="1:7" ht="13.5" customHeight="1" x14ac:dyDescent="0.25">
      <c r="A80" s="165"/>
      <c r="B80" s="2"/>
      <c r="C80" s="179" t="s">
        <v>31</v>
      </c>
      <c r="D80" s="180"/>
      <c r="E80" s="45"/>
      <c r="F80" s="33"/>
      <c r="G80" s="39">
        <v>29000</v>
      </c>
    </row>
    <row r="81" spans="1:7" ht="13.5" customHeight="1" x14ac:dyDescent="0.25">
      <c r="A81" s="165"/>
      <c r="B81" s="2"/>
      <c r="C81" s="179" t="s">
        <v>32</v>
      </c>
      <c r="D81" s="180"/>
      <c r="E81" s="45"/>
      <c r="F81" s="33"/>
      <c r="G81" s="39">
        <v>500</v>
      </c>
    </row>
    <row r="82" spans="1:7" ht="13.5" customHeight="1" x14ac:dyDescent="0.25">
      <c r="A82" s="165"/>
      <c r="B82" s="2"/>
      <c r="C82" s="179" t="s">
        <v>35</v>
      </c>
      <c r="D82" s="180"/>
      <c r="E82" s="45"/>
      <c r="F82" s="33"/>
      <c r="G82" s="39">
        <v>5000</v>
      </c>
    </row>
    <row r="83" spans="1:7" ht="13.5" customHeight="1" x14ac:dyDescent="0.25">
      <c r="A83" s="165"/>
      <c r="B83" s="2"/>
      <c r="C83" s="179" t="s">
        <v>53</v>
      </c>
      <c r="D83" s="180"/>
      <c r="E83" s="45"/>
      <c r="F83" s="33"/>
      <c r="G83" s="39">
        <v>12100</v>
      </c>
    </row>
    <row r="84" spans="1:7" ht="13.5" customHeight="1" x14ac:dyDescent="0.25">
      <c r="A84" s="165"/>
      <c r="B84" s="2"/>
      <c r="C84" s="179" t="s">
        <v>54</v>
      </c>
      <c r="D84" s="180"/>
      <c r="E84" s="45"/>
      <c r="F84" s="33"/>
      <c r="G84" s="39">
        <v>17708</v>
      </c>
    </row>
    <row r="85" spans="1:7" ht="16.5" customHeight="1" x14ac:dyDescent="0.25">
      <c r="A85" s="165"/>
      <c r="B85" s="199" t="s">
        <v>55</v>
      </c>
      <c r="C85" s="200"/>
      <c r="D85" s="201"/>
      <c r="E85" s="74"/>
      <c r="F85" s="36">
        <v>46000</v>
      </c>
      <c r="G85" s="78">
        <f>G87</f>
        <v>46000</v>
      </c>
    </row>
    <row r="86" spans="1:7" ht="39" customHeight="1" x14ac:dyDescent="0.25">
      <c r="A86" s="165"/>
      <c r="B86" s="2" t="s">
        <v>4</v>
      </c>
      <c r="C86" s="179" t="s">
        <v>29</v>
      </c>
      <c r="D86" s="180"/>
      <c r="E86" s="45"/>
      <c r="F86" s="33">
        <v>46000</v>
      </c>
      <c r="G86" s="43"/>
    </row>
    <row r="87" spans="1:7" ht="15" customHeight="1" x14ac:dyDescent="0.25">
      <c r="A87" s="44"/>
      <c r="B87" s="2"/>
      <c r="C87" s="189" t="s">
        <v>35</v>
      </c>
      <c r="D87" s="190"/>
      <c r="E87" s="76"/>
      <c r="F87" s="37"/>
      <c r="G87" s="79">
        <v>46000</v>
      </c>
    </row>
    <row r="88" spans="1:7" ht="19.5" customHeight="1" thickBot="1" x14ac:dyDescent="0.3">
      <c r="A88" s="162" t="s">
        <v>56</v>
      </c>
      <c r="B88" s="163"/>
      <c r="C88" s="163"/>
      <c r="D88" s="164"/>
      <c r="E88" s="65"/>
      <c r="F88" s="65">
        <v>45000</v>
      </c>
      <c r="G88" s="65">
        <f>G89</f>
        <v>45000</v>
      </c>
    </row>
    <row r="89" spans="1:7" ht="19.5" customHeight="1" x14ac:dyDescent="0.25">
      <c r="A89" s="165" t="s">
        <v>4</v>
      </c>
      <c r="B89" s="194" t="s">
        <v>57</v>
      </c>
      <c r="C89" s="195"/>
      <c r="D89" s="196"/>
      <c r="E89" s="73"/>
      <c r="F89" s="34">
        <v>45000</v>
      </c>
      <c r="G89" s="71">
        <f>G91+G92</f>
        <v>45000</v>
      </c>
    </row>
    <row r="90" spans="1:7" ht="37.5" customHeight="1" x14ac:dyDescent="0.25">
      <c r="A90" s="165"/>
      <c r="B90" s="2" t="s">
        <v>4</v>
      </c>
      <c r="C90" s="179" t="s">
        <v>29</v>
      </c>
      <c r="D90" s="180"/>
      <c r="E90" s="45"/>
      <c r="F90" s="33">
        <v>45000</v>
      </c>
      <c r="G90" s="43"/>
    </row>
    <row r="91" spans="1:7" ht="14.25" customHeight="1" x14ac:dyDescent="0.25">
      <c r="A91" s="44"/>
      <c r="B91" s="2"/>
      <c r="C91" s="179" t="s">
        <v>31</v>
      </c>
      <c r="D91" s="180"/>
      <c r="E91" s="45"/>
      <c r="F91" s="33"/>
      <c r="G91" s="38">
        <v>30720</v>
      </c>
    </row>
    <row r="92" spans="1:7" ht="14.25" customHeight="1" x14ac:dyDescent="0.25">
      <c r="A92" s="44"/>
      <c r="B92" s="2"/>
      <c r="C92" s="189" t="s">
        <v>35</v>
      </c>
      <c r="D92" s="190"/>
      <c r="E92" s="76"/>
      <c r="F92" s="37"/>
      <c r="G92" s="77">
        <v>14280</v>
      </c>
    </row>
    <row r="93" spans="1:7" ht="20.25" customHeight="1" thickBot="1" x14ac:dyDescent="0.3">
      <c r="A93" s="162" t="s">
        <v>58</v>
      </c>
      <c r="B93" s="163"/>
      <c r="C93" s="163"/>
      <c r="D93" s="164"/>
      <c r="E93" s="65"/>
      <c r="F93" s="65">
        <v>1065000</v>
      </c>
      <c r="G93" s="65">
        <f>G94+G104+G116</f>
        <v>1065000</v>
      </c>
    </row>
    <row r="94" spans="1:7" ht="16.5" customHeight="1" x14ac:dyDescent="0.25">
      <c r="A94" s="70" t="s">
        <v>4</v>
      </c>
      <c r="B94" s="194" t="s">
        <v>59</v>
      </c>
      <c r="C94" s="195"/>
      <c r="D94" s="196"/>
      <c r="E94" s="73"/>
      <c r="F94" s="34">
        <v>145000</v>
      </c>
      <c r="G94" s="71">
        <f>SUM(G96:G103)</f>
        <v>145000</v>
      </c>
    </row>
    <row r="95" spans="1:7" ht="42.75" customHeight="1" x14ac:dyDescent="0.25">
      <c r="A95" s="41"/>
      <c r="B95" s="2" t="s">
        <v>4</v>
      </c>
      <c r="C95" s="197" t="s">
        <v>60</v>
      </c>
      <c r="D95" s="198"/>
      <c r="E95" s="45"/>
      <c r="F95" s="33">
        <v>145000</v>
      </c>
      <c r="G95" s="43"/>
    </row>
    <row r="96" spans="1:7" ht="14.25" customHeight="1" x14ac:dyDescent="0.25">
      <c r="A96" s="41"/>
      <c r="B96" s="2"/>
      <c r="C96" s="197" t="s">
        <v>50</v>
      </c>
      <c r="D96" s="198"/>
      <c r="E96" s="45"/>
      <c r="F96" s="33"/>
      <c r="G96" s="38">
        <v>86000</v>
      </c>
    </row>
    <row r="97" spans="1:7" ht="14.25" customHeight="1" x14ac:dyDescent="0.25">
      <c r="A97" s="41"/>
      <c r="B97" s="2"/>
      <c r="C97" s="197" t="s">
        <v>51</v>
      </c>
      <c r="D97" s="198"/>
      <c r="E97" s="45"/>
      <c r="F97" s="33"/>
      <c r="G97" s="39">
        <v>20156</v>
      </c>
    </row>
    <row r="98" spans="1:7" ht="14.25" customHeight="1" x14ac:dyDescent="0.25">
      <c r="A98" s="41"/>
      <c r="B98" s="2"/>
      <c r="C98" s="197" t="s">
        <v>45</v>
      </c>
      <c r="D98" s="198"/>
      <c r="E98" s="45"/>
      <c r="F98" s="33"/>
      <c r="G98" s="39">
        <v>18249</v>
      </c>
    </row>
    <row r="99" spans="1:7" ht="14.25" customHeight="1" x14ac:dyDescent="0.25">
      <c r="A99" s="41"/>
      <c r="B99" s="2"/>
      <c r="C99" s="197" t="s">
        <v>52</v>
      </c>
      <c r="D99" s="198"/>
      <c r="E99" s="45"/>
      <c r="F99" s="33"/>
      <c r="G99" s="39">
        <v>2603</v>
      </c>
    </row>
    <row r="100" spans="1:7" ht="14.25" customHeight="1" x14ac:dyDescent="0.25">
      <c r="A100" s="41"/>
      <c r="B100" s="2"/>
      <c r="C100" s="197" t="s">
        <v>32</v>
      </c>
      <c r="D100" s="198"/>
      <c r="E100" s="45"/>
      <c r="F100" s="33"/>
      <c r="G100" s="39">
        <v>2657</v>
      </c>
    </row>
    <row r="101" spans="1:7" ht="14.25" customHeight="1" x14ac:dyDescent="0.25">
      <c r="A101" s="41"/>
      <c r="B101" s="2"/>
      <c r="C101" s="197" t="s">
        <v>35</v>
      </c>
      <c r="D101" s="198"/>
      <c r="E101" s="45"/>
      <c r="F101" s="33"/>
      <c r="G101" s="39">
        <v>7895</v>
      </c>
    </row>
    <row r="102" spans="1:7" ht="25.5" customHeight="1" x14ac:dyDescent="0.25">
      <c r="A102" s="41"/>
      <c r="B102" s="2"/>
      <c r="C102" s="197" t="s">
        <v>61</v>
      </c>
      <c r="D102" s="198"/>
      <c r="E102" s="45"/>
      <c r="F102" s="33"/>
      <c r="G102" s="39">
        <v>4640</v>
      </c>
    </row>
    <row r="103" spans="1:7" ht="14.25" customHeight="1" x14ac:dyDescent="0.25">
      <c r="A103" s="41"/>
      <c r="B103" s="2"/>
      <c r="C103" s="197" t="s">
        <v>62</v>
      </c>
      <c r="D103" s="198"/>
      <c r="E103" s="45"/>
      <c r="F103" s="33"/>
      <c r="G103" s="39">
        <v>2800</v>
      </c>
    </row>
    <row r="104" spans="1:7" ht="28.5" customHeight="1" x14ac:dyDescent="0.25">
      <c r="A104" s="41"/>
      <c r="B104" s="199" t="s">
        <v>63</v>
      </c>
      <c r="C104" s="200"/>
      <c r="D104" s="201"/>
      <c r="E104" s="74"/>
      <c r="F104" s="36">
        <v>155000</v>
      </c>
      <c r="G104" s="78">
        <f>SUM(G105:G115)</f>
        <v>155000</v>
      </c>
    </row>
    <row r="105" spans="1:7" ht="41.25" customHeight="1" x14ac:dyDescent="0.25">
      <c r="A105" s="41"/>
      <c r="B105" s="2" t="s">
        <v>4</v>
      </c>
      <c r="C105" s="202" t="s">
        <v>29</v>
      </c>
      <c r="D105" s="203"/>
      <c r="E105" s="45"/>
      <c r="F105" s="33">
        <v>155000</v>
      </c>
      <c r="G105" s="43"/>
    </row>
    <row r="106" spans="1:7" ht="14.25" customHeight="1" x14ac:dyDescent="0.25">
      <c r="A106" s="41"/>
      <c r="B106" s="2"/>
      <c r="C106" s="202" t="s">
        <v>51</v>
      </c>
      <c r="D106" s="203"/>
      <c r="E106" s="45"/>
      <c r="F106" s="33"/>
      <c r="G106" s="38">
        <v>80625</v>
      </c>
    </row>
    <row r="107" spans="1:7" ht="14.25" customHeight="1" x14ac:dyDescent="0.25">
      <c r="A107" s="41"/>
      <c r="B107" s="2"/>
      <c r="C107" s="202" t="s">
        <v>45</v>
      </c>
      <c r="D107" s="203"/>
      <c r="E107" s="45"/>
      <c r="F107" s="33"/>
      <c r="G107" s="39">
        <v>13860</v>
      </c>
    </row>
    <row r="108" spans="1:7" ht="14.25" customHeight="1" x14ac:dyDescent="0.25">
      <c r="A108" s="119"/>
      <c r="B108" s="117"/>
      <c r="C108" s="202" t="s">
        <v>52</v>
      </c>
      <c r="D108" s="203"/>
      <c r="E108" s="92"/>
      <c r="F108" s="93"/>
      <c r="G108" s="94">
        <v>1975</v>
      </c>
    </row>
    <row r="109" spans="1:7" ht="14.25" customHeight="1" x14ac:dyDescent="0.25">
      <c r="A109" s="41"/>
      <c r="B109" s="2"/>
      <c r="C109" s="204" t="s">
        <v>32</v>
      </c>
      <c r="D109" s="205"/>
      <c r="E109" s="95"/>
      <c r="F109" s="121"/>
      <c r="G109" s="38">
        <v>5986</v>
      </c>
    </row>
    <row r="110" spans="1:7" ht="14.25" customHeight="1" x14ac:dyDescent="0.25">
      <c r="A110" s="41"/>
      <c r="B110" s="2"/>
      <c r="C110" s="197" t="s">
        <v>35</v>
      </c>
      <c r="D110" s="198"/>
      <c r="E110" s="45"/>
      <c r="F110" s="33"/>
      <c r="G110" s="39">
        <v>27394</v>
      </c>
    </row>
    <row r="111" spans="1:7" ht="14.25" customHeight="1" x14ac:dyDescent="0.25">
      <c r="A111" s="41"/>
      <c r="B111" s="2"/>
      <c r="C111" s="197" t="s">
        <v>64</v>
      </c>
      <c r="D111" s="198"/>
      <c r="E111" s="45"/>
      <c r="F111" s="33"/>
      <c r="G111" s="39">
        <v>100</v>
      </c>
    </row>
    <row r="112" spans="1:7" ht="29.25" customHeight="1" x14ac:dyDescent="0.25">
      <c r="A112" s="41"/>
      <c r="B112" s="2"/>
      <c r="C112" s="197" t="s">
        <v>61</v>
      </c>
      <c r="D112" s="198"/>
      <c r="E112" s="45"/>
      <c r="F112" s="33"/>
      <c r="G112" s="39">
        <v>18560</v>
      </c>
    </row>
    <row r="113" spans="1:7" ht="14.25" customHeight="1" x14ac:dyDescent="0.25">
      <c r="A113" s="41"/>
      <c r="B113" s="2"/>
      <c r="C113" s="197" t="s">
        <v>37</v>
      </c>
      <c r="D113" s="198"/>
      <c r="E113" s="45"/>
      <c r="F113" s="33"/>
      <c r="G113" s="39">
        <v>2000</v>
      </c>
    </row>
    <row r="114" spans="1:7" ht="14.25" customHeight="1" x14ac:dyDescent="0.25">
      <c r="A114" s="41"/>
      <c r="B114" s="2"/>
      <c r="C114" s="197" t="s">
        <v>41</v>
      </c>
      <c r="D114" s="198"/>
      <c r="E114" s="45"/>
      <c r="F114" s="33"/>
      <c r="G114" s="39">
        <v>300</v>
      </c>
    </row>
    <row r="115" spans="1:7" ht="14.25" customHeight="1" x14ac:dyDescent="0.25">
      <c r="A115" s="41"/>
      <c r="B115" s="47"/>
      <c r="C115" s="197" t="s">
        <v>62</v>
      </c>
      <c r="D115" s="198"/>
      <c r="E115" s="48"/>
      <c r="F115" s="49"/>
      <c r="G115" s="50">
        <v>4200</v>
      </c>
    </row>
    <row r="116" spans="1:7" ht="15" customHeight="1" x14ac:dyDescent="0.25">
      <c r="A116" s="41"/>
      <c r="B116" s="194" t="s">
        <v>65</v>
      </c>
      <c r="C116" s="195"/>
      <c r="D116" s="196"/>
      <c r="E116" s="73"/>
      <c r="F116" s="34">
        <v>765000</v>
      </c>
      <c r="G116" s="80">
        <f>SUM(G118:G133)</f>
        <v>765000</v>
      </c>
    </row>
    <row r="117" spans="1:7" ht="41.25" customHeight="1" x14ac:dyDescent="0.25">
      <c r="A117" s="41"/>
      <c r="B117" s="2" t="s">
        <v>4</v>
      </c>
      <c r="C117" s="179" t="s">
        <v>29</v>
      </c>
      <c r="D117" s="180"/>
      <c r="E117" s="45"/>
      <c r="F117" s="33">
        <v>765000</v>
      </c>
      <c r="G117" s="43"/>
    </row>
    <row r="118" spans="1:7" ht="15" customHeight="1" x14ac:dyDescent="0.25">
      <c r="A118" s="44"/>
      <c r="B118" s="2"/>
      <c r="C118" s="179" t="s">
        <v>66</v>
      </c>
      <c r="D118" s="180"/>
      <c r="E118" s="45"/>
      <c r="F118" s="33"/>
      <c r="G118" s="38">
        <v>200</v>
      </c>
    </row>
    <row r="119" spans="1:7" ht="15" customHeight="1" x14ac:dyDescent="0.25">
      <c r="A119" s="44"/>
      <c r="B119" s="2"/>
      <c r="C119" s="179" t="s">
        <v>50</v>
      </c>
      <c r="D119" s="180"/>
      <c r="E119" s="45"/>
      <c r="F119" s="33"/>
      <c r="G119" s="39">
        <v>499500</v>
      </c>
    </row>
    <row r="120" spans="1:7" ht="15" customHeight="1" x14ac:dyDescent="0.25">
      <c r="A120" s="44"/>
      <c r="B120" s="2"/>
      <c r="C120" s="179" t="s">
        <v>51</v>
      </c>
      <c r="D120" s="180"/>
      <c r="E120" s="45"/>
      <c r="F120" s="33"/>
      <c r="G120" s="39">
        <v>83447</v>
      </c>
    </row>
    <row r="121" spans="1:7" ht="15" customHeight="1" x14ac:dyDescent="0.25">
      <c r="A121" s="44"/>
      <c r="B121" s="2"/>
      <c r="C121" s="179" t="s">
        <v>45</v>
      </c>
      <c r="D121" s="180"/>
      <c r="E121" s="45"/>
      <c r="F121" s="33"/>
      <c r="G121" s="39">
        <v>100211</v>
      </c>
    </row>
    <row r="122" spans="1:7" ht="15" customHeight="1" x14ac:dyDescent="0.25">
      <c r="A122" s="44"/>
      <c r="B122" s="2"/>
      <c r="C122" s="179" t="s">
        <v>52</v>
      </c>
      <c r="D122" s="180"/>
      <c r="E122" s="45"/>
      <c r="F122" s="33"/>
      <c r="G122" s="39">
        <v>14283</v>
      </c>
    </row>
    <row r="123" spans="1:7" ht="15" customHeight="1" x14ac:dyDescent="0.25">
      <c r="A123" s="44"/>
      <c r="B123" s="2"/>
      <c r="C123" s="179" t="s">
        <v>31</v>
      </c>
      <c r="D123" s="180"/>
      <c r="E123" s="45"/>
      <c r="F123" s="33"/>
      <c r="G123" s="39">
        <v>1500</v>
      </c>
    </row>
    <row r="124" spans="1:7" ht="15" customHeight="1" x14ac:dyDescent="0.25">
      <c r="A124" s="44"/>
      <c r="B124" s="2"/>
      <c r="C124" s="179" t="s">
        <v>32</v>
      </c>
      <c r="D124" s="180"/>
      <c r="E124" s="45"/>
      <c r="F124" s="33"/>
      <c r="G124" s="39">
        <v>4500</v>
      </c>
    </row>
    <row r="125" spans="1:7" ht="15" customHeight="1" x14ac:dyDescent="0.25">
      <c r="A125" s="44"/>
      <c r="B125" s="2"/>
      <c r="C125" s="179" t="s">
        <v>33</v>
      </c>
      <c r="D125" s="180"/>
      <c r="E125" s="45"/>
      <c r="F125" s="33"/>
      <c r="G125" s="39">
        <v>5000</v>
      </c>
    </row>
    <row r="126" spans="1:7" ht="15" customHeight="1" x14ac:dyDescent="0.25">
      <c r="A126" s="44"/>
      <c r="B126" s="2"/>
      <c r="C126" s="179" t="s">
        <v>67</v>
      </c>
      <c r="D126" s="180"/>
      <c r="E126" s="45"/>
      <c r="F126" s="33"/>
      <c r="G126" s="39">
        <v>700</v>
      </c>
    </row>
    <row r="127" spans="1:7" ht="15" customHeight="1" x14ac:dyDescent="0.25">
      <c r="A127" s="44"/>
      <c r="B127" s="2"/>
      <c r="C127" s="179" t="s">
        <v>35</v>
      </c>
      <c r="D127" s="180"/>
      <c r="E127" s="45"/>
      <c r="F127" s="33"/>
      <c r="G127" s="39">
        <v>12501</v>
      </c>
    </row>
    <row r="128" spans="1:7" ht="15" customHeight="1" x14ac:dyDescent="0.25">
      <c r="A128" s="44"/>
      <c r="B128" s="2"/>
      <c r="C128" s="179" t="s">
        <v>36</v>
      </c>
      <c r="D128" s="180"/>
      <c r="E128" s="45"/>
      <c r="F128" s="33"/>
      <c r="G128" s="39">
        <v>2000</v>
      </c>
    </row>
    <row r="129" spans="1:7" ht="27" customHeight="1" x14ac:dyDescent="0.25">
      <c r="A129" s="44"/>
      <c r="B129" s="2"/>
      <c r="C129" s="179" t="s">
        <v>61</v>
      </c>
      <c r="D129" s="180"/>
      <c r="E129" s="45"/>
      <c r="F129" s="33"/>
      <c r="G129" s="39">
        <v>27719</v>
      </c>
    </row>
    <row r="130" spans="1:7" ht="15" customHeight="1" x14ac:dyDescent="0.25">
      <c r="A130" s="44"/>
      <c r="B130" s="2"/>
      <c r="C130" s="179" t="s">
        <v>53</v>
      </c>
      <c r="D130" s="180"/>
      <c r="E130" s="45"/>
      <c r="F130" s="33"/>
      <c r="G130" s="39">
        <v>2000</v>
      </c>
    </row>
    <row r="131" spans="1:7" ht="15" customHeight="1" x14ac:dyDescent="0.25">
      <c r="A131" s="44"/>
      <c r="B131" s="2"/>
      <c r="C131" s="179" t="s">
        <v>37</v>
      </c>
      <c r="D131" s="180"/>
      <c r="E131" s="45"/>
      <c r="F131" s="33"/>
      <c r="G131" s="39">
        <v>1013</v>
      </c>
    </row>
    <row r="132" spans="1:7" ht="15" customHeight="1" x14ac:dyDescent="0.25">
      <c r="A132" s="44"/>
      <c r="B132" s="2"/>
      <c r="C132" s="179" t="s">
        <v>38</v>
      </c>
      <c r="D132" s="180"/>
      <c r="E132" s="45"/>
      <c r="F132" s="33"/>
      <c r="G132" s="39">
        <v>2500</v>
      </c>
    </row>
    <row r="133" spans="1:7" ht="15" customHeight="1" x14ac:dyDescent="0.25">
      <c r="A133" s="44"/>
      <c r="B133" s="2"/>
      <c r="C133" s="189" t="s">
        <v>39</v>
      </c>
      <c r="D133" s="190"/>
      <c r="E133" s="76"/>
      <c r="F133" s="37"/>
      <c r="G133" s="77">
        <v>7926</v>
      </c>
    </row>
    <row r="134" spans="1:7" ht="17.25" customHeight="1" thickBot="1" x14ac:dyDescent="0.3">
      <c r="A134" s="162" t="s">
        <v>26</v>
      </c>
      <c r="B134" s="163"/>
      <c r="C134" s="163"/>
      <c r="D134" s="164"/>
      <c r="E134" s="65"/>
      <c r="F134" s="65">
        <v>152000</v>
      </c>
      <c r="G134" s="65">
        <f>G135+G138</f>
        <v>152000</v>
      </c>
    </row>
    <row r="135" spans="1:7" ht="18" customHeight="1" x14ac:dyDescent="0.25">
      <c r="A135" s="165" t="s">
        <v>4</v>
      </c>
      <c r="B135" s="194" t="s">
        <v>27</v>
      </c>
      <c r="C135" s="195"/>
      <c r="D135" s="196"/>
      <c r="E135" s="73"/>
      <c r="F135" s="34">
        <v>2000</v>
      </c>
      <c r="G135" s="71">
        <f>G137</f>
        <v>2000</v>
      </c>
    </row>
    <row r="136" spans="1:7" ht="37.5" customHeight="1" x14ac:dyDescent="0.25">
      <c r="A136" s="165"/>
      <c r="B136" s="2" t="s">
        <v>4</v>
      </c>
      <c r="C136" s="179" t="s">
        <v>29</v>
      </c>
      <c r="D136" s="180"/>
      <c r="E136" s="45"/>
      <c r="F136" s="33">
        <v>2000</v>
      </c>
      <c r="G136" s="43"/>
    </row>
    <row r="137" spans="1:7" ht="14.25" customHeight="1" x14ac:dyDescent="0.25">
      <c r="A137" s="165"/>
      <c r="B137" s="2"/>
      <c r="C137" s="179" t="s">
        <v>31</v>
      </c>
      <c r="D137" s="180"/>
      <c r="E137" s="45"/>
      <c r="F137" s="33"/>
      <c r="G137" s="38">
        <v>2000</v>
      </c>
    </row>
    <row r="138" spans="1:7" ht="15.75" customHeight="1" x14ac:dyDescent="0.25">
      <c r="A138" s="165"/>
      <c r="B138" s="199" t="s">
        <v>68</v>
      </c>
      <c r="C138" s="207"/>
      <c r="D138" s="208"/>
      <c r="E138" s="74"/>
      <c r="F138" s="36">
        <v>150000</v>
      </c>
      <c r="G138" s="78">
        <f>G140</f>
        <v>150000</v>
      </c>
    </row>
    <row r="139" spans="1:7" ht="36.75" customHeight="1" x14ac:dyDescent="0.25">
      <c r="A139" s="165"/>
      <c r="B139" s="2" t="s">
        <v>4</v>
      </c>
      <c r="C139" s="206" t="s">
        <v>29</v>
      </c>
      <c r="D139" s="206"/>
      <c r="E139" s="45"/>
      <c r="F139" s="33">
        <v>150000</v>
      </c>
      <c r="G139" s="43"/>
    </row>
    <row r="140" spans="1:7" ht="15" customHeight="1" x14ac:dyDescent="0.25">
      <c r="A140" s="46"/>
      <c r="B140" s="47" t="s">
        <v>4</v>
      </c>
      <c r="C140" s="206" t="s">
        <v>35</v>
      </c>
      <c r="D140" s="206"/>
      <c r="E140" s="48"/>
      <c r="F140" s="49"/>
      <c r="G140" s="81">
        <v>150000</v>
      </c>
    </row>
    <row r="142" spans="1:7" ht="15" customHeight="1" x14ac:dyDescent="0.25">
      <c r="A142" s="98" t="s">
        <v>83</v>
      </c>
    </row>
  </sheetData>
  <mergeCells count="141">
    <mergeCell ref="C140:D140"/>
    <mergeCell ref="C133:D133"/>
    <mergeCell ref="A134:D134"/>
    <mergeCell ref="A135:A139"/>
    <mergeCell ref="B135:D135"/>
    <mergeCell ref="C136:D136"/>
    <mergeCell ref="C137:D137"/>
    <mergeCell ref="B138:D138"/>
    <mergeCell ref="C139:D139"/>
    <mergeCell ref="C127:D127"/>
    <mergeCell ref="C128:D128"/>
    <mergeCell ref="C129:D129"/>
    <mergeCell ref="C130:D130"/>
    <mergeCell ref="C131:D131"/>
    <mergeCell ref="C132:D132"/>
    <mergeCell ref="C121:D121"/>
    <mergeCell ref="C122:D122"/>
    <mergeCell ref="C123:D123"/>
    <mergeCell ref="C124:D124"/>
    <mergeCell ref="C125:D125"/>
    <mergeCell ref="C126:D126"/>
    <mergeCell ref="C115:D115"/>
    <mergeCell ref="B116:D116"/>
    <mergeCell ref="C117:D117"/>
    <mergeCell ref="C118:D118"/>
    <mergeCell ref="C119:D119"/>
    <mergeCell ref="C120:D120"/>
    <mergeCell ref="C109:D109"/>
    <mergeCell ref="C110:D110"/>
    <mergeCell ref="C111:D111"/>
    <mergeCell ref="C112:D112"/>
    <mergeCell ref="C113:D113"/>
    <mergeCell ref="C114:D114"/>
    <mergeCell ref="C103:D103"/>
    <mergeCell ref="B104:D104"/>
    <mergeCell ref="C105:D105"/>
    <mergeCell ref="C106:D106"/>
    <mergeCell ref="C107:D107"/>
    <mergeCell ref="C108:D108"/>
    <mergeCell ref="C97:D97"/>
    <mergeCell ref="C98:D98"/>
    <mergeCell ref="C99:D99"/>
    <mergeCell ref="C100:D100"/>
    <mergeCell ref="C101:D101"/>
    <mergeCell ref="C102:D102"/>
    <mergeCell ref="C91:D91"/>
    <mergeCell ref="C92:D92"/>
    <mergeCell ref="A93:D93"/>
    <mergeCell ref="B94:D94"/>
    <mergeCell ref="C95:D95"/>
    <mergeCell ref="C96:D96"/>
    <mergeCell ref="C84:D84"/>
    <mergeCell ref="B85:D85"/>
    <mergeCell ref="C86:D86"/>
    <mergeCell ref="C87:D87"/>
    <mergeCell ref="A88:D88"/>
    <mergeCell ref="A89:A90"/>
    <mergeCell ref="B89:D89"/>
    <mergeCell ref="C90:D90"/>
    <mergeCell ref="C78:D78"/>
    <mergeCell ref="C79:D79"/>
    <mergeCell ref="C80:D80"/>
    <mergeCell ref="C81:D81"/>
    <mergeCell ref="C82:D82"/>
    <mergeCell ref="C83:D83"/>
    <mergeCell ref="C69:D69"/>
    <mergeCell ref="B70:D70"/>
    <mergeCell ref="C71:D71"/>
    <mergeCell ref="C72:D72"/>
    <mergeCell ref="A73:D73"/>
    <mergeCell ref="A74:A86"/>
    <mergeCell ref="B74:D74"/>
    <mergeCell ref="C75:D75"/>
    <mergeCell ref="C76:D76"/>
    <mergeCell ref="C77:D77"/>
    <mergeCell ref="C60:D60"/>
    <mergeCell ref="C61:D61"/>
    <mergeCell ref="C62:D62"/>
    <mergeCell ref="A63:D63"/>
    <mergeCell ref="A64:A71"/>
    <mergeCell ref="B64:D64"/>
    <mergeCell ref="C65:D65"/>
    <mergeCell ref="C66:D66"/>
    <mergeCell ref="B67:D67"/>
    <mergeCell ref="C68:D68"/>
    <mergeCell ref="A54:D54"/>
    <mergeCell ref="B55:D55"/>
    <mergeCell ref="C56:D56"/>
    <mergeCell ref="C57:D57"/>
    <mergeCell ref="B58:D58"/>
    <mergeCell ref="C59:D59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35:D35"/>
    <mergeCell ref="A36:D36"/>
    <mergeCell ref="C37:D37"/>
    <mergeCell ref="A38:D38"/>
    <mergeCell ref="A39:A41"/>
    <mergeCell ref="B39:D39"/>
    <mergeCell ref="C40:D40"/>
    <mergeCell ref="C41:D41"/>
    <mergeCell ref="B29:D29"/>
    <mergeCell ref="C30:D30"/>
    <mergeCell ref="C31:D31"/>
    <mergeCell ref="A32:D32"/>
    <mergeCell ref="B33:D33"/>
    <mergeCell ref="C34:D34"/>
    <mergeCell ref="C23:D23"/>
    <mergeCell ref="A24:D24"/>
    <mergeCell ref="B25:D25"/>
    <mergeCell ref="C26:D26"/>
    <mergeCell ref="C27:D27"/>
    <mergeCell ref="A28:D28"/>
    <mergeCell ref="B20:D20"/>
    <mergeCell ref="C21:D21"/>
    <mergeCell ref="C22:D22"/>
    <mergeCell ref="E10:G10"/>
    <mergeCell ref="A14:A15"/>
    <mergeCell ref="B14:B15"/>
    <mergeCell ref="C14:C15"/>
    <mergeCell ref="D14:D15"/>
    <mergeCell ref="E14:G14"/>
    <mergeCell ref="A1:G1"/>
    <mergeCell ref="A2:G2"/>
    <mergeCell ref="A3:G3"/>
    <mergeCell ref="A4:G4"/>
    <mergeCell ref="E8:G8"/>
    <mergeCell ref="E9:G9"/>
    <mergeCell ref="A17:D17"/>
    <mergeCell ref="C18:D18"/>
    <mergeCell ref="A19:D1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74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9"/>
  <sheetViews>
    <sheetView view="pageBreakPreview" zoomScaleNormal="100" zoomScaleSheetLayoutView="100" workbookViewId="0">
      <selection activeCell="D14" sqref="D14:D15"/>
    </sheetView>
  </sheetViews>
  <sheetFormatPr defaultRowHeight="15" customHeight="1" x14ac:dyDescent="0.25"/>
  <cols>
    <col min="1" max="1" width="5.7109375" style="3" customWidth="1"/>
    <col min="2" max="2" width="8" style="3" customWidth="1"/>
    <col min="3" max="3" width="5.42578125" style="3" customWidth="1"/>
    <col min="4" max="4" width="66.42578125" style="3" customWidth="1"/>
    <col min="5" max="5" width="14.85546875" style="3" customWidth="1"/>
    <col min="6" max="6" width="13.85546875" style="3" customWidth="1"/>
    <col min="7" max="7" width="14.42578125" style="3" customWidth="1"/>
    <col min="8" max="16384" width="9.140625" style="3"/>
  </cols>
  <sheetData>
    <row r="1" spans="1:8" ht="21.75" customHeight="1" x14ac:dyDescent="0.25">
      <c r="A1" s="129" t="s">
        <v>0</v>
      </c>
      <c r="B1" s="129"/>
      <c r="C1" s="129"/>
      <c r="D1" s="129"/>
      <c r="E1" s="129"/>
      <c r="F1" s="129"/>
      <c r="G1" s="129"/>
      <c r="H1" s="51"/>
    </row>
    <row r="2" spans="1:8" ht="21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51"/>
    </row>
    <row r="3" spans="1:8" ht="21.75" customHeight="1" x14ac:dyDescent="0.25">
      <c r="A3" s="129" t="s">
        <v>2</v>
      </c>
      <c r="B3" s="129"/>
      <c r="C3" s="129"/>
      <c r="D3" s="129"/>
      <c r="E3" s="129"/>
      <c r="F3" s="129"/>
      <c r="G3" s="129"/>
      <c r="H3" s="51"/>
    </row>
    <row r="4" spans="1:8" ht="21.75" customHeight="1" x14ac:dyDescent="0.25">
      <c r="A4" s="129" t="s">
        <v>3</v>
      </c>
      <c r="B4" s="129"/>
      <c r="C4" s="129"/>
      <c r="D4" s="129"/>
      <c r="E4" s="129"/>
      <c r="F4" s="129"/>
      <c r="G4" s="129"/>
      <c r="H4" s="51"/>
    </row>
    <row r="5" spans="1:8" ht="20.25" customHeight="1" x14ac:dyDescent="0.25">
      <c r="A5" s="236" t="s">
        <v>69</v>
      </c>
      <c r="B5" s="236"/>
      <c r="C5" s="236"/>
      <c r="D5" s="236"/>
      <c r="E5" s="236"/>
      <c r="F5" s="236"/>
      <c r="G5" s="236"/>
    </row>
    <row r="6" spans="1:8" ht="12.75" customHeight="1" x14ac:dyDescent="0.25">
      <c r="A6" s="1"/>
      <c r="B6" s="1"/>
      <c r="C6" s="1"/>
      <c r="D6" s="1"/>
      <c r="E6" s="2"/>
    </row>
    <row r="7" spans="1:8" ht="12.75" customHeight="1" x14ac:dyDescent="0.25">
      <c r="A7" s="1"/>
      <c r="B7" s="1"/>
      <c r="C7" s="1"/>
      <c r="D7" s="1"/>
      <c r="E7" s="2"/>
    </row>
    <row r="8" spans="1:8" ht="16.5" customHeight="1" x14ac:dyDescent="0.25">
      <c r="A8" s="1"/>
      <c r="B8" s="1"/>
      <c r="C8" s="1"/>
      <c r="D8" s="1"/>
      <c r="E8" s="233" t="s">
        <v>88</v>
      </c>
      <c r="F8" s="233"/>
      <c r="G8" s="233"/>
      <c r="H8" s="98"/>
    </row>
    <row r="9" spans="1:8" ht="16.5" customHeight="1" x14ac:dyDescent="0.25">
      <c r="A9" s="1"/>
      <c r="B9" s="1"/>
      <c r="C9" s="1"/>
      <c r="D9" s="1"/>
      <c r="E9" s="233" t="s">
        <v>5</v>
      </c>
      <c r="F9" s="233"/>
      <c r="G9" s="233"/>
      <c r="H9" s="98"/>
    </row>
    <row r="10" spans="1:8" ht="16.5" customHeight="1" x14ac:dyDescent="0.25">
      <c r="A10" s="1"/>
      <c r="B10" s="1"/>
      <c r="C10" s="1"/>
      <c r="D10" s="1"/>
      <c r="E10" s="233" t="s">
        <v>89</v>
      </c>
      <c r="F10" s="233"/>
      <c r="G10" s="233"/>
      <c r="H10" s="98"/>
    </row>
    <row r="11" spans="1:8" ht="12.75" customHeight="1" x14ac:dyDescent="0.25">
      <c r="A11" s="1"/>
      <c r="B11" s="1"/>
      <c r="C11" s="1"/>
      <c r="D11" s="1"/>
      <c r="E11" s="2"/>
    </row>
    <row r="12" spans="1:8" ht="12.95" customHeight="1" x14ac:dyDescent="0.25">
      <c r="A12" s="52"/>
      <c r="B12" s="52"/>
      <c r="C12" s="52"/>
      <c r="D12" s="52"/>
      <c r="E12" s="1"/>
    </row>
    <row r="13" spans="1:8" ht="15" customHeight="1" x14ac:dyDescent="0.25">
      <c r="A13" s="1" t="s">
        <v>4</v>
      </c>
      <c r="B13" s="1"/>
      <c r="C13" s="1"/>
      <c r="D13" s="53"/>
      <c r="E13" s="1"/>
      <c r="G13" s="3" t="s">
        <v>6</v>
      </c>
    </row>
    <row r="14" spans="1:8" ht="19.7" customHeight="1" x14ac:dyDescent="0.25">
      <c r="A14" s="144" t="s">
        <v>7</v>
      </c>
      <c r="B14" s="144" t="s">
        <v>8</v>
      </c>
      <c r="C14" s="144" t="s">
        <v>9</v>
      </c>
      <c r="D14" s="146" t="s">
        <v>10</v>
      </c>
      <c r="E14" s="148" t="s">
        <v>11</v>
      </c>
      <c r="F14" s="149"/>
      <c r="G14" s="150"/>
    </row>
    <row r="15" spans="1:8" ht="44.25" customHeight="1" x14ac:dyDescent="0.25">
      <c r="A15" s="234"/>
      <c r="B15" s="234"/>
      <c r="C15" s="234"/>
      <c r="D15" s="235"/>
      <c r="E15" s="54" t="s">
        <v>12</v>
      </c>
      <c r="F15" s="101" t="s">
        <v>13</v>
      </c>
      <c r="G15" s="102" t="s">
        <v>14</v>
      </c>
    </row>
    <row r="16" spans="1:8" ht="12.75" customHeight="1" x14ac:dyDescent="0.25">
      <c r="A16" s="113">
        <v>1</v>
      </c>
      <c r="B16" s="103">
        <v>2</v>
      </c>
      <c r="C16" s="103">
        <v>3</v>
      </c>
      <c r="D16" s="114">
        <v>4</v>
      </c>
      <c r="E16" s="60">
        <v>5</v>
      </c>
      <c r="F16" s="61">
        <v>6</v>
      </c>
      <c r="G16" s="62">
        <v>7</v>
      </c>
    </row>
    <row r="17" spans="1:7" ht="21" customHeight="1" thickBot="1" x14ac:dyDescent="0.3">
      <c r="A17" s="131" t="s">
        <v>84</v>
      </c>
      <c r="B17" s="132"/>
      <c r="C17" s="132"/>
      <c r="D17" s="132"/>
      <c r="E17" s="4">
        <f>E19+E24+E28+E33</f>
        <v>689000</v>
      </c>
      <c r="F17" s="4">
        <f>F19+F24+F28+F33</f>
        <v>34450</v>
      </c>
      <c r="G17" s="63"/>
    </row>
    <row r="18" spans="1:7" ht="15.75" customHeight="1" thickTop="1" x14ac:dyDescent="0.25">
      <c r="A18" s="5"/>
      <c r="B18" s="6"/>
      <c r="C18" s="133" t="s">
        <v>16</v>
      </c>
      <c r="D18" s="134"/>
      <c r="E18" s="7"/>
      <c r="F18" s="8"/>
      <c r="G18" s="64"/>
    </row>
    <row r="19" spans="1:7" ht="19.5" customHeight="1" thickBot="1" x14ac:dyDescent="0.3">
      <c r="A19" s="211" t="s">
        <v>70</v>
      </c>
      <c r="B19" s="212"/>
      <c r="C19" s="212"/>
      <c r="D19" s="213"/>
      <c r="E19" s="29">
        <f>E20</f>
        <v>592000</v>
      </c>
      <c r="F19" s="31"/>
      <c r="G19" s="64"/>
    </row>
    <row r="20" spans="1:7" ht="17.25" customHeight="1" thickTop="1" thickBot="1" x14ac:dyDescent="0.3">
      <c r="A20" s="239" t="s">
        <v>17</v>
      </c>
      <c r="B20" s="240"/>
      <c r="C20" s="240"/>
      <c r="D20" s="240"/>
      <c r="E20" s="27">
        <f>E21</f>
        <v>592000</v>
      </c>
      <c r="F20" s="104"/>
      <c r="G20" s="63"/>
    </row>
    <row r="21" spans="1:7" ht="15.75" customHeight="1" x14ac:dyDescent="0.25">
      <c r="A21" s="11"/>
      <c r="B21" s="137" t="s">
        <v>18</v>
      </c>
      <c r="C21" s="138"/>
      <c r="D21" s="139"/>
      <c r="E21" s="12">
        <f>E22+E23</f>
        <v>592000</v>
      </c>
      <c r="F21" s="13"/>
      <c r="G21" s="63"/>
    </row>
    <row r="22" spans="1:7" ht="14.25" customHeight="1" x14ac:dyDescent="0.25">
      <c r="A22" s="14"/>
      <c r="B22" s="15"/>
      <c r="C22" s="140" t="s">
        <v>19</v>
      </c>
      <c r="D22" s="241"/>
      <c r="E22" s="16">
        <v>437000</v>
      </c>
      <c r="F22" s="17"/>
      <c r="G22" s="63"/>
    </row>
    <row r="23" spans="1:7" ht="40.5" customHeight="1" x14ac:dyDescent="0.25">
      <c r="A23" s="14"/>
      <c r="B23" s="15"/>
      <c r="C23" s="142" t="s">
        <v>20</v>
      </c>
      <c r="D23" s="143"/>
      <c r="E23" s="18">
        <v>155000</v>
      </c>
      <c r="F23" s="19"/>
      <c r="G23" s="63"/>
    </row>
    <row r="24" spans="1:7" ht="20.25" customHeight="1" thickBot="1" x14ac:dyDescent="0.3">
      <c r="A24" s="211" t="s">
        <v>71</v>
      </c>
      <c r="B24" s="212"/>
      <c r="C24" s="212"/>
      <c r="D24" s="213"/>
      <c r="E24" s="29"/>
      <c r="F24" s="32">
        <f>F25</f>
        <v>29600</v>
      </c>
      <c r="G24" s="63"/>
    </row>
    <row r="25" spans="1:7" ht="18" customHeight="1" thickTop="1" thickBot="1" x14ac:dyDescent="0.3">
      <c r="A25" s="239" t="s">
        <v>17</v>
      </c>
      <c r="B25" s="240"/>
      <c r="C25" s="240"/>
      <c r="D25" s="240"/>
      <c r="E25" s="27"/>
      <c r="F25" s="104">
        <f>F26</f>
        <v>29600</v>
      </c>
      <c r="G25" s="63"/>
    </row>
    <row r="26" spans="1:7" ht="19.5" customHeight="1" x14ac:dyDescent="0.25">
      <c r="A26" s="11"/>
      <c r="B26" s="137" t="s">
        <v>18</v>
      </c>
      <c r="C26" s="138"/>
      <c r="D26" s="139"/>
      <c r="E26" s="12"/>
      <c r="F26" s="13">
        <f>F27</f>
        <v>29600</v>
      </c>
      <c r="G26" s="63"/>
    </row>
    <row r="27" spans="1:7" ht="30" customHeight="1" x14ac:dyDescent="0.25">
      <c r="A27" s="14"/>
      <c r="B27" s="15"/>
      <c r="C27" s="237" t="s">
        <v>21</v>
      </c>
      <c r="D27" s="238"/>
      <c r="E27" s="28"/>
      <c r="F27" s="21">
        <f>E21*5%</f>
        <v>29600</v>
      </c>
      <c r="G27" s="63"/>
    </row>
    <row r="28" spans="1:7" ht="20.25" customHeight="1" thickBot="1" x14ac:dyDescent="0.3">
      <c r="A28" s="211" t="s">
        <v>72</v>
      </c>
      <c r="B28" s="212"/>
      <c r="C28" s="212"/>
      <c r="D28" s="213"/>
      <c r="E28" s="29">
        <f>E29</f>
        <v>66000</v>
      </c>
      <c r="F28" s="32">
        <f>F29</f>
        <v>3300</v>
      </c>
      <c r="G28" s="63"/>
    </row>
    <row r="29" spans="1:7" ht="17.25" customHeight="1" thickTop="1" thickBot="1" x14ac:dyDescent="0.3">
      <c r="A29" s="239" t="s">
        <v>22</v>
      </c>
      <c r="B29" s="240"/>
      <c r="C29" s="240"/>
      <c r="D29" s="240"/>
      <c r="E29" s="27">
        <f>E30</f>
        <v>66000</v>
      </c>
      <c r="F29" s="104">
        <f>F30</f>
        <v>3300</v>
      </c>
      <c r="G29" s="63"/>
    </row>
    <row r="30" spans="1:7" ht="17.25" customHeight="1" x14ac:dyDescent="0.25">
      <c r="A30" s="11"/>
      <c r="B30" s="137" t="s">
        <v>23</v>
      </c>
      <c r="C30" s="138"/>
      <c r="D30" s="138"/>
      <c r="E30" s="12">
        <f>E31</f>
        <v>66000</v>
      </c>
      <c r="F30" s="13">
        <f>F32</f>
        <v>3300</v>
      </c>
      <c r="G30" s="63"/>
    </row>
    <row r="31" spans="1:7" ht="18" customHeight="1" x14ac:dyDescent="0.25">
      <c r="A31" s="14"/>
      <c r="B31" s="15"/>
      <c r="C31" s="142" t="s">
        <v>19</v>
      </c>
      <c r="D31" s="143"/>
      <c r="E31" s="18">
        <v>66000</v>
      </c>
      <c r="F31" s="24"/>
      <c r="G31" s="63"/>
    </row>
    <row r="32" spans="1:7" ht="27" customHeight="1" x14ac:dyDescent="0.25">
      <c r="A32" s="14"/>
      <c r="B32" s="15"/>
      <c r="C32" s="151" t="s">
        <v>21</v>
      </c>
      <c r="D32" s="152"/>
      <c r="E32" s="20"/>
      <c r="F32" s="21">
        <f>E30*5%</f>
        <v>3300</v>
      </c>
      <c r="G32" s="63"/>
    </row>
    <row r="33" spans="1:7" ht="20.25" customHeight="1" thickBot="1" x14ac:dyDescent="0.3">
      <c r="A33" s="211" t="s">
        <v>73</v>
      </c>
      <c r="B33" s="212"/>
      <c r="C33" s="212"/>
      <c r="D33" s="213"/>
      <c r="E33" s="29">
        <f>E34+E38</f>
        <v>31000</v>
      </c>
      <c r="F33" s="32">
        <f>F34+F38</f>
        <v>1550</v>
      </c>
      <c r="G33" s="63"/>
    </row>
    <row r="34" spans="1:7" ht="16.5" customHeight="1" thickTop="1" thickBot="1" x14ac:dyDescent="0.3">
      <c r="A34" s="239" t="s">
        <v>24</v>
      </c>
      <c r="B34" s="240"/>
      <c r="C34" s="240"/>
      <c r="D34" s="240"/>
      <c r="E34" s="27">
        <f>E35</f>
        <v>26000</v>
      </c>
      <c r="F34" s="104">
        <f>F35</f>
        <v>1300</v>
      </c>
      <c r="G34" s="63"/>
    </row>
    <row r="35" spans="1:7" ht="16.5" customHeight="1" x14ac:dyDescent="0.25">
      <c r="A35" s="11"/>
      <c r="B35" s="137" t="s">
        <v>25</v>
      </c>
      <c r="C35" s="138"/>
      <c r="D35" s="138"/>
      <c r="E35" s="12">
        <f>E36</f>
        <v>26000</v>
      </c>
      <c r="F35" s="13">
        <f>F37</f>
        <v>1300</v>
      </c>
      <c r="G35" s="63"/>
    </row>
    <row r="36" spans="1:7" ht="12.75" customHeight="1" x14ac:dyDescent="0.25">
      <c r="A36" s="14"/>
      <c r="B36" s="15"/>
      <c r="C36" s="142" t="s">
        <v>19</v>
      </c>
      <c r="D36" s="143"/>
      <c r="E36" s="18">
        <v>26000</v>
      </c>
      <c r="F36" s="24"/>
      <c r="G36" s="63"/>
    </row>
    <row r="37" spans="1:7" ht="28.5" customHeight="1" x14ac:dyDescent="0.25">
      <c r="A37" s="14"/>
      <c r="B37" s="15"/>
      <c r="C37" s="151" t="s">
        <v>21</v>
      </c>
      <c r="D37" s="152"/>
      <c r="E37" s="20"/>
      <c r="F37" s="21">
        <f>E35*5%</f>
        <v>1300</v>
      </c>
      <c r="G37" s="63"/>
    </row>
    <row r="38" spans="1:7" ht="15.75" customHeight="1" thickBot="1" x14ac:dyDescent="0.3">
      <c r="A38" s="153" t="s">
        <v>26</v>
      </c>
      <c r="B38" s="154"/>
      <c r="C38" s="154"/>
      <c r="D38" s="154"/>
      <c r="E38" s="22">
        <f>E39</f>
        <v>5000</v>
      </c>
      <c r="F38" s="22">
        <f>F39</f>
        <v>250</v>
      </c>
      <c r="G38" s="63"/>
    </row>
    <row r="39" spans="1:7" ht="16.5" customHeight="1" x14ac:dyDescent="0.25">
      <c r="A39" s="11"/>
      <c r="B39" s="137" t="s">
        <v>27</v>
      </c>
      <c r="C39" s="138"/>
      <c r="D39" s="138"/>
      <c r="E39" s="12">
        <f>E40</f>
        <v>5000</v>
      </c>
      <c r="F39" s="13">
        <f>F41</f>
        <v>250</v>
      </c>
      <c r="G39" s="63"/>
    </row>
    <row r="40" spans="1:7" ht="12.75" customHeight="1" x14ac:dyDescent="0.25">
      <c r="A40" s="14"/>
      <c r="B40" s="15"/>
      <c r="C40" s="142" t="s">
        <v>19</v>
      </c>
      <c r="D40" s="143"/>
      <c r="E40" s="18">
        <v>5000</v>
      </c>
      <c r="F40" s="24"/>
      <c r="G40" s="63"/>
    </row>
    <row r="41" spans="1:7" ht="30.75" customHeight="1" x14ac:dyDescent="0.25">
      <c r="A41" s="14"/>
      <c r="B41" s="15"/>
      <c r="C41" s="151" t="s">
        <v>21</v>
      </c>
      <c r="D41" s="152"/>
      <c r="E41" s="20"/>
      <c r="F41" s="21">
        <f>E39*5%</f>
        <v>250</v>
      </c>
      <c r="G41" s="63"/>
    </row>
    <row r="42" spans="1:7" ht="30.75" customHeight="1" thickBot="1" x14ac:dyDescent="0.3">
      <c r="A42" s="157" t="s">
        <v>28</v>
      </c>
      <c r="B42" s="158"/>
      <c r="C42" s="158"/>
      <c r="D42" s="159"/>
      <c r="E42" s="25"/>
      <c r="F42" s="26">
        <f>F44+F52+F70+F78+F85+F90+F102+F111+F121+F126+F132+F158+F171</f>
        <v>58034000</v>
      </c>
      <c r="G42" s="26">
        <f>G44+G52+G70+G78+G85+G90+G102+G111+G121+G126+G132+G158+G171</f>
        <v>58034000</v>
      </c>
    </row>
    <row r="43" spans="1:7" ht="15" customHeight="1" thickTop="1" x14ac:dyDescent="0.25">
      <c r="A43" s="14"/>
      <c r="B43" s="15"/>
      <c r="C43" s="160" t="s">
        <v>16</v>
      </c>
      <c r="D43" s="161"/>
      <c r="E43" s="60"/>
      <c r="F43" s="15"/>
      <c r="G43" s="63"/>
    </row>
    <row r="44" spans="1:7" ht="21" customHeight="1" thickBot="1" x14ac:dyDescent="0.3">
      <c r="A44" s="211" t="s">
        <v>74</v>
      </c>
      <c r="B44" s="212"/>
      <c r="C44" s="212"/>
      <c r="D44" s="213"/>
      <c r="E44" s="29"/>
      <c r="F44" s="32">
        <f>F45+F49</f>
        <v>12875000</v>
      </c>
      <c r="G44" s="105"/>
    </row>
    <row r="45" spans="1:7" ht="19.5" customHeight="1" thickTop="1" thickBot="1" x14ac:dyDescent="0.3">
      <c r="A45" s="217" t="s">
        <v>17</v>
      </c>
      <c r="B45" s="218"/>
      <c r="C45" s="218"/>
      <c r="D45" s="219"/>
      <c r="E45" s="91"/>
      <c r="F45" s="91">
        <v>12825000</v>
      </c>
      <c r="G45" s="106"/>
    </row>
    <row r="46" spans="1:7" ht="18" customHeight="1" x14ac:dyDescent="0.25">
      <c r="A46" s="222" t="s">
        <v>4</v>
      </c>
      <c r="B46" s="242" t="s">
        <v>18</v>
      </c>
      <c r="C46" s="243"/>
      <c r="D46" s="244"/>
      <c r="E46" s="34"/>
      <c r="F46" s="34">
        <v>12825000</v>
      </c>
      <c r="G46" s="66"/>
    </row>
    <row r="47" spans="1:7" ht="38.25" customHeight="1" x14ac:dyDescent="0.25">
      <c r="A47" s="165"/>
      <c r="B47" s="67" t="s">
        <v>4</v>
      </c>
      <c r="C47" s="231" t="s">
        <v>29</v>
      </c>
      <c r="D47" s="174"/>
      <c r="E47" s="33"/>
      <c r="F47" s="33">
        <v>12025000</v>
      </c>
      <c r="G47" s="68"/>
    </row>
    <row r="48" spans="1:7" ht="39" customHeight="1" x14ac:dyDescent="0.25">
      <c r="A48" s="223"/>
      <c r="B48" s="82"/>
      <c r="C48" s="253" t="s">
        <v>30</v>
      </c>
      <c r="D48" s="254"/>
      <c r="E48" s="33"/>
      <c r="F48" s="33">
        <v>800000</v>
      </c>
      <c r="G48" s="110"/>
    </row>
    <row r="49" spans="1:7" ht="17.25" customHeight="1" thickBot="1" x14ac:dyDescent="0.3">
      <c r="A49" s="217" t="s">
        <v>24</v>
      </c>
      <c r="B49" s="218"/>
      <c r="C49" s="218"/>
      <c r="D49" s="219"/>
      <c r="E49" s="91"/>
      <c r="F49" s="91">
        <f>F50</f>
        <v>50000</v>
      </c>
      <c r="G49" s="106"/>
    </row>
    <row r="50" spans="1:7" ht="15" customHeight="1" x14ac:dyDescent="0.25">
      <c r="A50" s="222"/>
      <c r="B50" s="249" t="s">
        <v>47</v>
      </c>
      <c r="C50" s="225"/>
      <c r="D50" s="250"/>
      <c r="E50" s="123"/>
      <c r="F50" s="123">
        <v>50000</v>
      </c>
      <c r="G50" s="124"/>
    </row>
    <row r="51" spans="1:7" ht="38.25" customHeight="1" x14ac:dyDescent="0.25">
      <c r="A51" s="251"/>
      <c r="B51" s="117" t="s">
        <v>4</v>
      </c>
      <c r="C51" s="251" t="s">
        <v>29</v>
      </c>
      <c r="D51" s="252"/>
      <c r="E51" s="92"/>
      <c r="F51" s="93">
        <v>50000</v>
      </c>
      <c r="G51" s="128"/>
    </row>
    <row r="52" spans="1:7" ht="19.5" customHeight="1" thickBot="1" x14ac:dyDescent="0.3">
      <c r="A52" s="211" t="s">
        <v>70</v>
      </c>
      <c r="B52" s="212"/>
      <c r="C52" s="212"/>
      <c r="D52" s="213"/>
      <c r="E52" s="30"/>
      <c r="F52" s="31"/>
      <c r="G52" s="32">
        <f>G53+G67</f>
        <v>12875000</v>
      </c>
    </row>
    <row r="53" spans="1:7" ht="17.25" customHeight="1" thickTop="1" thickBot="1" x14ac:dyDescent="0.3">
      <c r="A53" s="217" t="s">
        <v>17</v>
      </c>
      <c r="B53" s="218"/>
      <c r="C53" s="218"/>
      <c r="D53" s="219"/>
      <c r="E53" s="91"/>
      <c r="F53" s="91"/>
      <c r="G53" s="106">
        <f>G54</f>
        <v>12825000</v>
      </c>
    </row>
    <row r="54" spans="1:7" ht="17.25" customHeight="1" x14ac:dyDescent="0.25">
      <c r="A54" s="44" t="s">
        <v>4</v>
      </c>
      <c r="B54" s="242" t="s">
        <v>18</v>
      </c>
      <c r="C54" s="243"/>
      <c r="D54" s="244"/>
      <c r="E54" s="34"/>
      <c r="F54" s="34"/>
      <c r="G54" s="66">
        <f>SUM(G55:G66)</f>
        <v>12825000</v>
      </c>
    </row>
    <row r="55" spans="1:7" ht="13.5" customHeight="1" x14ac:dyDescent="0.25">
      <c r="A55" s="44"/>
      <c r="B55" s="1"/>
      <c r="C55" s="155" t="s">
        <v>31</v>
      </c>
      <c r="D55" s="156"/>
      <c r="E55" s="33"/>
      <c r="F55" s="33"/>
      <c r="G55" s="38">
        <v>34385</v>
      </c>
    </row>
    <row r="56" spans="1:7" ht="13.5" customHeight="1" x14ac:dyDescent="0.25">
      <c r="A56" s="44"/>
      <c r="B56" s="1"/>
      <c r="C56" s="155" t="s">
        <v>32</v>
      </c>
      <c r="D56" s="156"/>
      <c r="E56" s="33"/>
      <c r="F56" s="33"/>
      <c r="G56" s="39">
        <v>22923</v>
      </c>
    </row>
    <row r="57" spans="1:7" ht="13.5" customHeight="1" x14ac:dyDescent="0.25">
      <c r="A57" s="44"/>
      <c r="B57" s="1"/>
      <c r="C57" s="155" t="s">
        <v>33</v>
      </c>
      <c r="D57" s="156"/>
      <c r="E57" s="33"/>
      <c r="F57" s="33"/>
      <c r="G57" s="39">
        <v>3125410</v>
      </c>
    </row>
    <row r="58" spans="1:7" ht="13.5" customHeight="1" x14ac:dyDescent="0.25">
      <c r="A58" s="44"/>
      <c r="B58" s="1"/>
      <c r="C58" s="155" t="s">
        <v>34</v>
      </c>
      <c r="D58" s="156"/>
      <c r="E58" s="33"/>
      <c r="F58" s="33"/>
      <c r="G58" s="39">
        <v>1031565</v>
      </c>
    </row>
    <row r="59" spans="1:7" ht="13.5" customHeight="1" x14ac:dyDescent="0.25">
      <c r="A59" s="44"/>
      <c r="B59" s="1"/>
      <c r="C59" s="155" t="s">
        <v>35</v>
      </c>
      <c r="D59" s="156"/>
      <c r="E59" s="33"/>
      <c r="F59" s="33"/>
      <c r="G59" s="39">
        <v>7637422</v>
      </c>
    </row>
    <row r="60" spans="1:7" ht="13.5" customHeight="1" x14ac:dyDescent="0.25">
      <c r="A60" s="44"/>
      <c r="B60" s="1"/>
      <c r="C60" s="155" t="s">
        <v>36</v>
      </c>
      <c r="D60" s="156"/>
      <c r="E60" s="33"/>
      <c r="F60" s="33"/>
      <c r="G60" s="39">
        <v>2293</v>
      </c>
    </row>
    <row r="61" spans="1:7" ht="13.5" customHeight="1" x14ac:dyDescent="0.25">
      <c r="A61" s="44"/>
      <c r="B61" s="1"/>
      <c r="C61" s="155" t="s">
        <v>37</v>
      </c>
      <c r="D61" s="156"/>
      <c r="E61" s="33"/>
      <c r="F61" s="33"/>
      <c r="G61" s="39">
        <v>21995</v>
      </c>
    </row>
    <row r="62" spans="1:7" ht="13.5" customHeight="1" x14ac:dyDescent="0.25">
      <c r="A62" s="44"/>
      <c r="B62" s="1"/>
      <c r="C62" s="155" t="s">
        <v>38</v>
      </c>
      <c r="D62" s="156"/>
      <c r="E62" s="33"/>
      <c r="F62" s="33"/>
      <c r="G62" s="39">
        <v>40116</v>
      </c>
    </row>
    <row r="63" spans="1:7" ht="13.5" customHeight="1" x14ac:dyDescent="0.25">
      <c r="A63" s="44"/>
      <c r="B63" s="1"/>
      <c r="C63" s="155" t="s">
        <v>39</v>
      </c>
      <c r="D63" s="156"/>
      <c r="E63" s="33"/>
      <c r="F63" s="33"/>
      <c r="G63" s="39">
        <v>8023</v>
      </c>
    </row>
    <row r="64" spans="1:7" ht="13.5" customHeight="1" x14ac:dyDescent="0.25">
      <c r="A64" s="44"/>
      <c r="B64" s="1"/>
      <c r="C64" s="155" t="s">
        <v>40</v>
      </c>
      <c r="D64" s="156"/>
      <c r="E64" s="33"/>
      <c r="F64" s="33"/>
      <c r="G64" s="39">
        <v>80236</v>
      </c>
    </row>
    <row r="65" spans="1:7" ht="13.5" customHeight="1" x14ac:dyDescent="0.25">
      <c r="A65" s="44"/>
      <c r="B65" s="1"/>
      <c r="C65" s="155" t="s">
        <v>41</v>
      </c>
      <c r="D65" s="156"/>
      <c r="E65" s="33"/>
      <c r="F65" s="33"/>
      <c r="G65" s="39">
        <v>20632</v>
      </c>
    </row>
    <row r="66" spans="1:7" ht="13.5" customHeight="1" x14ac:dyDescent="0.25">
      <c r="A66" s="85"/>
      <c r="B66" s="83"/>
      <c r="C66" s="155" t="s">
        <v>42</v>
      </c>
      <c r="D66" s="156"/>
      <c r="E66" s="33"/>
      <c r="F66" s="40"/>
      <c r="G66" s="39">
        <v>800000</v>
      </c>
    </row>
    <row r="67" spans="1:7" ht="17.25" customHeight="1" thickBot="1" x14ac:dyDescent="0.3">
      <c r="A67" s="217" t="s">
        <v>24</v>
      </c>
      <c r="B67" s="218"/>
      <c r="C67" s="218"/>
      <c r="D67" s="219"/>
      <c r="E67" s="91"/>
      <c r="F67" s="91"/>
      <c r="G67" s="106">
        <f>G68</f>
        <v>50000</v>
      </c>
    </row>
    <row r="68" spans="1:7" ht="15" customHeight="1" x14ac:dyDescent="0.25">
      <c r="A68" s="44"/>
      <c r="B68" s="249" t="s">
        <v>47</v>
      </c>
      <c r="C68" s="225"/>
      <c r="D68" s="250"/>
      <c r="E68" s="36"/>
      <c r="F68" s="36"/>
      <c r="G68" s="75">
        <f>G69</f>
        <v>50000</v>
      </c>
    </row>
    <row r="69" spans="1:7" ht="16.5" customHeight="1" x14ac:dyDescent="0.25">
      <c r="A69" s="44"/>
      <c r="B69" s="2"/>
      <c r="C69" s="255" t="s">
        <v>35</v>
      </c>
      <c r="D69" s="256"/>
      <c r="E69" s="76"/>
      <c r="F69" s="37"/>
      <c r="G69" s="77">
        <v>50000</v>
      </c>
    </row>
    <row r="70" spans="1:7" ht="19.5" customHeight="1" thickBot="1" x14ac:dyDescent="0.3">
      <c r="A70" s="211" t="s">
        <v>72</v>
      </c>
      <c r="B70" s="212"/>
      <c r="C70" s="212"/>
      <c r="D70" s="213"/>
      <c r="E70" s="30">
        <v>0</v>
      </c>
      <c r="F70" s="32">
        <f>F71</f>
        <v>43060000</v>
      </c>
      <c r="G70" s="32">
        <f>G71</f>
        <v>43060000</v>
      </c>
    </row>
    <row r="71" spans="1:7" ht="17.25" customHeight="1" thickTop="1" thickBot="1" x14ac:dyDescent="0.3">
      <c r="A71" s="217" t="s">
        <v>22</v>
      </c>
      <c r="B71" s="218"/>
      <c r="C71" s="218"/>
      <c r="D71" s="219"/>
      <c r="E71" s="91"/>
      <c r="F71" s="91">
        <f>F72+F75</f>
        <v>43060000</v>
      </c>
      <c r="G71" s="106">
        <f>G72+G75</f>
        <v>43060000</v>
      </c>
    </row>
    <row r="72" spans="1:7" ht="16.5" customHeight="1" x14ac:dyDescent="0.25">
      <c r="A72" s="70" t="s">
        <v>4</v>
      </c>
      <c r="B72" s="166" t="s">
        <v>43</v>
      </c>
      <c r="C72" s="167"/>
      <c r="D72" s="168"/>
      <c r="E72" s="34"/>
      <c r="F72" s="34">
        <v>43000000</v>
      </c>
      <c r="G72" s="42">
        <f>G74</f>
        <v>43000000</v>
      </c>
    </row>
    <row r="73" spans="1:7" ht="42" customHeight="1" x14ac:dyDescent="0.25">
      <c r="A73" s="41"/>
      <c r="B73" s="2" t="s">
        <v>4</v>
      </c>
      <c r="C73" s="173" t="s">
        <v>29</v>
      </c>
      <c r="D73" s="174"/>
      <c r="E73" s="33"/>
      <c r="F73" s="33">
        <v>43000000</v>
      </c>
      <c r="G73" s="43"/>
    </row>
    <row r="74" spans="1:7" ht="41.25" customHeight="1" x14ac:dyDescent="0.25">
      <c r="A74" s="41"/>
      <c r="B74" s="2"/>
      <c r="C74" s="257" t="s">
        <v>44</v>
      </c>
      <c r="D74" s="258"/>
      <c r="E74" s="33"/>
      <c r="F74" s="33"/>
      <c r="G74" s="38">
        <v>43000000</v>
      </c>
    </row>
    <row r="75" spans="1:7" ht="15.75" customHeight="1" x14ac:dyDescent="0.25">
      <c r="A75" s="41"/>
      <c r="B75" s="259" t="s">
        <v>23</v>
      </c>
      <c r="C75" s="260"/>
      <c r="D75" s="261"/>
      <c r="E75" s="36"/>
      <c r="F75" s="36">
        <f>F76</f>
        <v>60000</v>
      </c>
      <c r="G75" s="84">
        <f>G77</f>
        <v>60000</v>
      </c>
    </row>
    <row r="76" spans="1:7" ht="36.75" customHeight="1" x14ac:dyDescent="0.25">
      <c r="A76" s="41"/>
      <c r="B76" s="2" t="s">
        <v>4</v>
      </c>
      <c r="C76" s="177" t="s">
        <v>29</v>
      </c>
      <c r="D76" s="178"/>
      <c r="E76" s="33"/>
      <c r="F76" s="33">
        <v>60000</v>
      </c>
      <c r="G76" s="43"/>
    </row>
    <row r="77" spans="1:7" ht="15" customHeight="1" x14ac:dyDescent="0.25">
      <c r="A77" s="85"/>
      <c r="B77" s="109"/>
      <c r="C77" s="175" t="s">
        <v>35</v>
      </c>
      <c r="D77" s="210"/>
      <c r="E77" s="92"/>
      <c r="F77" s="93"/>
      <c r="G77" s="94">
        <v>60000</v>
      </c>
    </row>
    <row r="78" spans="1:7" ht="20.25" customHeight="1" thickBot="1" x14ac:dyDescent="0.3">
      <c r="A78" s="211" t="s">
        <v>75</v>
      </c>
      <c r="B78" s="212"/>
      <c r="C78" s="212"/>
      <c r="D78" s="213"/>
      <c r="E78" s="30">
        <v>0</v>
      </c>
      <c r="F78" s="31">
        <f>F79</f>
        <v>60000</v>
      </c>
      <c r="G78" s="32">
        <f>G79</f>
        <v>60000</v>
      </c>
    </row>
    <row r="79" spans="1:7" ht="17.25" customHeight="1" thickTop="1" thickBot="1" x14ac:dyDescent="0.3">
      <c r="A79" s="217" t="s">
        <v>22</v>
      </c>
      <c r="B79" s="218"/>
      <c r="C79" s="218"/>
      <c r="D79" s="219"/>
      <c r="E79" s="91"/>
      <c r="F79" s="91">
        <f>F80</f>
        <v>60000</v>
      </c>
      <c r="G79" s="106">
        <f>G80</f>
        <v>60000</v>
      </c>
    </row>
    <row r="80" spans="1:7" ht="18" customHeight="1" x14ac:dyDescent="0.25">
      <c r="A80" s="41"/>
      <c r="B80" s="259" t="s">
        <v>23</v>
      </c>
      <c r="C80" s="260"/>
      <c r="D80" s="261"/>
      <c r="E80" s="36"/>
      <c r="F80" s="36">
        <f>F81</f>
        <v>60000</v>
      </c>
      <c r="G80" s="42">
        <f>G82+G83+G84</f>
        <v>60000</v>
      </c>
    </row>
    <row r="81" spans="1:7" ht="39" customHeight="1" x14ac:dyDescent="0.25">
      <c r="A81" s="41"/>
      <c r="B81" s="2" t="s">
        <v>4</v>
      </c>
      <c r="C81" s="177" t="s">
        <v>29</v>
      </c>
      <c r="D81" s="178"/>
      <c r="E81" s="33"/>
      <c r="F81" s="33">
        <v>60000</v>
      </c>
      <c r="G81" s="111"/>
    </row>
    <row r="82" spans="1:7" ht="15.75" customHeight="1" x14ac:dyDescent="0.25">
      <c r="A82" s="44"/>
      <c r="B82" s="2"/>
      <c r="C82" s="175" t="s">
        <v>45</v>
      </c>
      <c r="D82" s="210"/>
      <c r="E82" s="45"/>
      <c r="F82" s="33"/>
      <c r="G82" s="38">
        <v>3670</v>
      </c>
    </row>
    <row r="83" spans="1:7" ht="15.75" customHeight="1" x14ac:dyDescent="0.25">
      <c r="A83" s="44"/>
      <c r="B83" s="2"/>
      <c r="C83" s="175" t="s">
        <v>31</v>
      </c>
      <c r="D83" s="210"/>
      <c r="E83" s="45"/>
      <c r="F83" s="33"/>
      <c r="G83" s="39">
        <v>23830</v>
      </c>
    </row>
    <row r="84" spans="1:7" ht="15.75" customHeight="1" x14ac:dyDescent="0.25">
      <c r="A84" s="85"/>
      <c r="B84" s="109"/>
      <c r="C84" s="175" t="s">
        <v>35</v>
      </c>
      <c r="D84" s="210"/>
      <c r="E84" s="92"/>
      <c r="F84" s="93"/>
      <c r="G84" s="39">
        <v>32500</v>
      </c>
    </row>
    <row r="85" spans="1:7" ht="19.5" customHeight="1" thickBot="1" x14ac:dyDescent="0.3">
      <c r="A85" s="214" t="s">
        <v>76</v>
      </c>
      <c r="B85" s="215"/>
      <c r="C85" s="215"/>
      <c r="D85" s="216"/>
      <c r="E85" s="88">
        <v>0</v>
      </c>
      <c r="F85" s="89">
        <f>F86</f>
        <v>100000</v>
      </c>
      <c r="G85" s="90">
        <f>G86</f>
        <v>100000</v>
      </c>
    </row>
    <row r="86" spans="1:7" ht="18" customHeight="1" thickTop="1" thickBot="1" x14ac:dyDescent="0.3">
      <c r="A86" s="217" t="s">
        <v>24</v>
      </c>
      <c r="B86" s="218"/>
      <c r="C86" s="218"/>
      <c r="D86" s="219"/>
      <c r="E86" s="91"/>
      <c r="F86" s="91">
        <f>F87</f>
        <v>100000</v>
      </c>
      <c r="G86" s="106">
        <f>G87</f>
        <v>100000</v>
      </c>
    </row>
    <row r="87" spans="1:7" ht="16.5" customHeight="1" x14ac:dyDescent="0.25">
      <c r="A87" s="165"/>
      <c r="B87" s="245" t="s">
        <v>46</v>
      </c>
      <c r="C87" s="246"/>
      <c r="D87" s="247"/>
      <c r="E87" s="36"/>
      <c r="F87" s="36">
        <v>100000</v>
      </c>
      <c r="G87" s="42">
        <f>G89</f>
        <v>100000</v>
      </c>
    </row>
    <row r="88" spans="1:7" ht="42" customHeight="1" x14ac:dyDescent="0.25">
      <c r="A88" s="165"/>
      <c r="B88" s="2" t="s">
        <v>4</v>
      </c>
      <c r="C88" s="223" t="s">
        <v>29</v>
      </c>
      <c r="D88" s="248"/>
      <c r="E88" s="45"/>
      <c r="F88" s="33">
        <v>100000</v>
      </c>
      <c r="G88" s="43"/>
    </row>
    <row r="89" spans="1:7" ht="15.75" customHeight="1" x14ac:dyDescent="0.25">
      <c r="A89" s="165"/>
      <c r="B89" s="2"/>
      <c r="C89" s="175" t="s">
        <v>35</v>
      </c>
      <c r="D89" s="210"/>
      <c r="E89" s="45"/>
      <c r="F89" s="33"/>
      <c r="G89" s="38">
        <v>100000</v>
      </c>
    </row>
    <row r="90" spans="1:7" ht="18.75" customHeight="1" thickBot="1" x14ac:dyDescent="0.3">
      <c r="A90" s="211" t="s">
        <v>73</v>
      </c>
      <c r="B90" s="212"/>
      <c r="C90" s="212"/>
      <c r="D90" s="213"/>
      <c r="E90" s="30">
        <v>0</v>
      </c>
      <c r="F90" s="31">
        <f>F91+F95</f>
        <v>172000</v>
      </c>
      <c r="G90" s="32">
        <f>G91+G95</f>
        <v>172000</v>
      </c>
    </row>
    <row r="91" spans="1:7" ht="16.5" customHeight="1" thickTop="1" thickBot="1" x14ac:dyDescent="0.3">
      <c r="A91" s="217" t="s">
        <v>24</v>
      </c>
      <c r="B91" s="218"/>
      <c r="C91" s="218"/>
      <c r="D91" s="219"/>
      <c r="E91" s="91"/>
      <c r="F91" s="91">
        <f>F92</f>
        <v>20000</v>
      </c>
      <c r="G91" s="106">
        <f>G92</f>
        <v>20000</v>
      </c>
    </row>
    <row r="92" spans="1:7" ht="16.5" customHeight="1" x14ac:dyDescent="0.25">
      <c r="A92" s="165" t="s">
        <v>4</v>
      </c>
      <c r="B92" s="249" t="s">
        <v>25</v>
      </c>
      <c r="C92" s="225"/>
      <c r="D92" s="250"/>
      <c r="E92" s="34"/>
      <c r="F92" s="34">
        <v>20000</v>
      </c>
      <c r="G92" s="42">
        <f>G94</f>
        <v>20000</v>
      </c>
    </row>
    <row r="93" spans="1:7" ht="39.75" customHeight="1" x14ac:dyDescent="0.25">
      <c r="A93" s="165"/>
      <c r="B93" s="2" t="s">
        <v>4</v>
      </c>
      <c r="C93" s="223" t="s">
        <v>29</v>
      </c>
      <c r="D93" s="248"/>
      <c r="E93" s="45"/>
      <c r="F93" s="33">
        <v>20000</v>
      </c>
      <c r="G93" s="43"/>
    </row>
    <row r="94" spans="1:7" ht="15" customHeight="1" x14ac:dyDescent="0.25">
      <c r="A94" s="165"/>
      <c r="B94" s="2"/>
      <c r="C94" s="175" t="s">
        <v>35</v>
      </c>
      <c r="D94" s="210"/>
      <c r="E94" s="45"/>
      <c r="F94" s="33"/>
      <c r="G94" s="38">
        <v>20000</v>
      </c>
    </row>
    <row r="95" spans="1:7" ht="13.5" customHeight="1" thickBot="1" x14ac:dyDescent="0.3">
      <c r="A95" s="162" t="s">
        <v>26</v>
      </c>
      <c r="B95" s="163"/>
      <c r="C95" s="163"/>
      <c r="D95" s="164"/>
      <c r="E95" s="65"/>
      <c r="F95" s="65">
        <v>152000</v>
      </c>
      <c r="G95" s="87">
        <f>G96+G99</f>
        <v>152000</v>
      </c>
    </row>
    <row r="96" spans="1:7" ht="13.5" customHeight="1" x14ac:dyDescent="0.25">
      <c r="A96" s="222" t="s">
        <v>4</v>
      </c>
      <c r="B96" s="224" t="s">
        <v>27</v>
      </c>
      <c r="C96" s="225"/>
      <c r="D96" s="226"/>
      <c r="E96" s="125"/>
      <c r="F96" s="123">
        <v>2000</v>
      </c>
      <c r="G96" s="42">
        <f>G98</f>
        <v>2000</v>
      </c>
    </row>
    <row r="97" spans="1:7" ht="42.75" customHeight="1" x14ac:dyDescent="0.25">
      <c r="A97" s="165"/>
      <c r="B97" s="2" t="s">
        <v>4</v>
      </c>
      <c r="C97" s="175" t="s">
        <v>29</v>
      </c>
      <c r="D97" s="210"/>
      <c r="E97" s="45"/>
      <c r="F97" s="33">
        <v>2000</v>
      </c>
      <c r="G97" s="43"/>
    </row>
    <row r="98" spans="1:7" ht="15" customHeight="1" x14ac:dyDescent="0.25">
      <c r="A98" s="165"/>
      <c r="B98" s="2"/>
      <c r="C98" s="175" t="s">
        <v>31</v>
      </c>
      <c r="D98" s="210"/>
      <c r="E98" s="45"/>
      <c r="F98" s="33"/>
      <c r="G98" s="38">
        <v>2000</v>
      </c>
    </row>
    <row r="99" spans="1:7" ht="18" customHeight="1" x14ac:dyDescent="0.25">
      <c r="A99" s="165"/>
      <c r="B99" s="191" t="s">
        <v>68</v>
      </c>
      <c r="C99" s="207"/>
      <c r="D99" s="208"/>
      <c r="E99" s="74"/>
      <c r="F99" s="36">
        <v>150000</v>
      </c>
      <c r="G99" s="84">
        <f>G101</f>
        <v>150000</v>
      </c>
    </row>
    <row r="100" spans="1:7" ht="39.75" customHeight="1" x14ac:dyDescent="0.25">
      <c r="A100" s="165"/>
      <c r="B100" s="2" t="s">
        <v>4</v>
      </c>
      <c r="C100" s="206" t="s">
        <v>29</v>
      </c>
      <c r="D100" s="206"/>
      <c r="E100" s="45"/>
      <c r="F100" s="33">
        <v>150000</v>
      </c>
      <c r="G100" s="43"/>
    </row>
    <row r="101" spans="1:7" ht="15.75" customHeight="1" x14ac:dyDescent="0.25">
      <c r="A101" s="126"/>
      <c r="B101" s="117" t="s">
        <v>4</v>
      </c>
      <c r="C101" s="251" t="s">
        <v>35</v>
      </c>
      <c r="D101" s="254"/>
      <c r="E101" s="93"/>
      <c r="F101" s="93"/>
      <c r="G101" s="81">
        <v>150000</v>
      </c>
    </row>
    <row r="102" spans="1:7" ht="20.25" customHeight="1" thickBot="1" x14ac:dyDescent="0.3">
      <c r="A102" s="211" t="s">
        <v>77</v>
      </c>
      <c r="B102" s="212"/>
      <c r="C102" s="212"/>
      <c r="D102" s="213"/>
      <c r="E102" s="30">
        <v>0</v>
      </c>
      <c r="F102" s="31">
        <f>F103</f>
        <v>562000</v>
      </c>
      <c r="G102" s="32">
        <f>G103</f>
        <v>562000</v>
      </c>
    </row>
    <row r="103" spans="1:7" ht="19.5" customHeight="1" thickTop="1" thickBot="1" x14ac:dyDescent="0.3">
      <c r="A103" s="217" t="s">
        <v>48</v>
      </c>
      <c r="B103" s="218"/>
      <c r="C103" s="218"/>
      <c r="D103" s="219"/>
      <c r="E103" s="91"/>
      <c r="F103" s="91">
        <f>F104</f>
        <v>562000</v>
      </c>
      <c r="G103" s="106">
        <f>G104</f>
        <v>562000</v>
      </c>
    </row>
    <row r="104" spans="1:7" ht="15.75" customHeight="1" x14ac:dyDescent="0.25">
      <c r="A104" s="222" t="s">
        <v>4</v>
      </c>
      <c r="B104" s="224" t="s">
        <v>49</v>
      </c>
      <c r="C104" s="225"/>
      <c r="D104" s="226"/>
      <c r="E104" s="73"/>
      <c r="F104" s="34">
        <f>F105</f>
        <v>562000</v>
      </c>
      <c r="G104" s="42">
        <f>SUM(G106:G110)</f>
        <v>562000</v>
      </c>
    </row>
    <row r="105" spans="1:7" ht="38.25" customHeight="1" x14ac:dyDescent="0.25">
      <c r="A105" s="165"/>
      <c r="B105" s="2" t="s">
        <v>4</v>
      </c>
      <c r="C105" s="175" t="s">
        <v>29</v>
      </c>
      <c r="D105" s="210"/>
      <c r="E105" s="86"/>
      <c r="F105" s="33">
        <v>562000</v>
      </c>
      <c r="G105" s="111"/>
    </row>
    <row r="106" spans="1:7" ht="12.75" customHeight="1" x14ac:dyDescent="0.25">
      <c r="A106" s="165"/>
      <c r="B106" s="2"/>
      <c r="C106" s="227" t="s">
        <v>50</v>
      </c>
      <c r="D106" s="228"/>
      <c r="E106" s="86"/>
      <c r="F106" s="33"/>
      <c r="G106" s="38">
        <v>420000</v>
      </c>
    </row>
    <row r="107" spans="1:7" ht="12.75" customHeight="1" x14ac:dyDescent="0.25">
      <c r="A107" s="165"/>
      <c r="B107" s="2"/>
      <c r="C107" s="229" t="s">
        <v>51</v>
      </c>
      <c r="D107" s="230"/>
      <c r="E107" s="86"/>
      <c r="F107" s="33"/>
      <c r="G107" s="39">
        <v>50000</v>
      </c>
    </row>
    <row r="108" spans="1:7" ht="12.75" customHeight="1" x14ac:dyDescent="0.25">
      <c r="A108" s="165"/>
      <c r="B108" s="2"/>
      <c r="C108" s="229" t="s">
        <v>45</v>
      </c>
      <c r="D108" s="230"/>
      <c r="E108" s="86"/>
      <c r="F108" s="33"/>
      <c r="G108" s="39">
        <v>64292</v>
      </c>
    </row>
    <row r="109" spans="1:7" ht="12.75" customHeight="1" x14ac:dyDescent="0.25">
      <c r="A109" s="165"/>
      <c r="B109" s="2"/>
      <c r="C109" s="229" t="s">
        <v>52</v>
      </c>
      <c r="D109" s="230"/>
      <c r="E109" s="86"/>
      <c r="F109" s="33"/>
      <c r="G109" s="39">
        <v>10000</v>
      </c>
    </row>
    <row r="110" spans="1:7" ht="12.75" customHeight="1" x14ac:dyDescent="0.25">
      <c r="A110" s="223"/>
      <c r="B110" s="109"/>
      <c r="C110" s="231" t="s">
        <v>54</v>
      </c>
      <c r="D110" s="232"/>
      <c r="E110" s="86"/>
      <c r="F110" s="33"/>
      <c r="G110" s="39">
        <v>17708</v>
      </c>
    </row>
    <row r="111" spans="1:7" ht="16.5" customHeight="1" thickBot="1" x14ac:dyDescent="0.3">
      <c r="A111" s="214" t="s">
        <v>85</v>
      </c>
      <c r="B111" s="215"/>
      <c r="C111" s="215"/>
      <c r="D111" s="216"/>
      <c r="E111" s="88">
        <v>0</v>
      </c>
      <c r="F111" s="89">
        <f>F112</f>
        <v>49000</v>
      </c>
      <c r="G111" s="90">
        <f>G112</f>
        <v>49000</v>
      </c>
    </row>
    <row r="112" spans="1:7" ht="16.5" customHeight="1" thickTop="1" thickBot="1" x14ac:dyDescent="0.3">
      <c r="A112" s="217" t="s">
        <v>48</v>
      </c>
      <c r="B112" s="218"/>
      <c r="C112" s="218"/>
      <c r="D112" s="219"/>
      <c r="E112" s="91"/>
      <c r="F112" s="91">
        <f>F113</f>
        <v>49000</v>
      </c>
      <c r="G112" s="106">
        <f>G113</f>
        <v>49000</v>
      </c>
    </row>
    <row r="113" spans="1:7" ht="13.5" customHeight="1" x14ac:dyDescent="0.25">
      <c r="A113" s="222" t="s">
        <v>4</v>
      </c>
      <c r="B113" s="224" t="s">
        <v>49</v>
      </c>
      <c r="C113" s="225"/>
      <c r="D113" s="226"/>
      <c r="E113" s="73"/>
      <c r="F113" s="34">
        <f>F114</f>
        <v>49000</v>
      </c>
      <c r="G113" s="42">
        <f>SUM(G115:G120)</f>
        <v>49000</v>
      </c>
    </row>
    <row r="114" spans="1:7" ht="40.5" customHeight="1" x14ac:dyDescent="0.25">
      <c r="A114" s="165"/>
      <c r="B114" s="2" t="s">
        <v>4</v>
      </c>
      <c r="C114" s="175" t="s">
        <v>29</v>
      </c>
      <c r="D114" s="210"/>
      <c r="E114" s="86"/>
      <c r="F114" s="33">
        <v>49000</v>
      </c>
      <c r="G114" s="43"/>
    </row>
    <row r="115" spans="1:7" ht="12.75" customHeight="1" x14ac:dyDescent="0.25">
      <c r="A115" s="165"/>
      <c r="B115" s="2"/>
      <c r="C115" s="227" t="s">
        <v>45</v>
      </c>
      <c r="D115" s="228"/>
      <c r="E115" s="86"/>
      <c r="F115" s="33"/>
      <c r="G115" s="115">
        <v>2000</v>
      </c>
    </row>
    <row r="116" spans="1:7" ht="12.75" customHeight="1" x14ac:dyDescent="0.25">
      <c r="A116" s="165"/>
      <c r="B116" s="2"/>
      <c r="C116" s="229" t="s">
        <v>52</v>
      </c>
      <c r="D116" s="230"/>
      <c r="E116" s="86"/>
      <c r="F116" s="33"/>
      <c r="G116" s="115">
        <v>400</v>
      </c>
    </row>
    <row r="117" spans="1:7" ht="12.75" customHeight="1" x14ac:dyDescent="0.25">
      <c r="A117" s="165"/>
      <c r="B117" s="2"/>
      <c r="C117" s="229" t="s">
        <v>31</v>
      </c>
      <c r="D117" s="230"/>
      <c r="E117" s="86"/>
      <c r="F117" s="33"/>
      <c r="G117" s="115">
        <v>29000</v>
      </c>
    </row>
    <row r="118" spans="1:7" ht="12.75" customHeight="1" x14ac:dyDescent="0.25">
      <c r="A118" s="165"/>
      <c r="B118" s="2"/>
      <c r="C118" s="229" t="s">
        <v>32</v>
      </c>
      <c r="D118" s="230"/>
      <c r="E118" s="86"/>
      <c r="F118" s="33"/>
      <c r="G118" s="115">
        <v>500</v>
      </c>
    </row>
    <row r="119" spans="1:7" ht="12.75" customHeight="1" x14ac:dyDescent="0.25">
      <c r="A119" s="165"/>
      <c r="B119" s="2"/>
      <c r="C119" s="229" t="s">
        <v>35</v>
      </c>
      <c r="D119" s="230"/>
      <c r="E119" s="86"/>
      <c r="F119" s="33"/>
      <c r="G119" s="115">
        <v>5000</v>
      </c>
    </row>
    <row r="120" spans="1:7" ht="12.75" customHeight="1" x14ac:dyDescent="0.25">
      <c r="A120" s="223"/>
      <c r="B120" s="109"/>
      <c r="C120" s="231" t="s">
        <v>53</v>
      </c>
      <c r="D120" s="232"/>
      <c r="E120" s="86"/>
      <c r="F120" s="33"/>
      <c r="G120" s="97">
        <v>12100</v>
      </c>
    </row>
    <row r="121" spans="1:7" ht="16.5" customHeight="1" thickBot="1" x14ac:dyDescent="0.3">
      <c r="A121" s="214" t="s">
        <v>78</v>
      </c>
      <c r="B121" s="215"/>
      <c r="C121" s="215"/>
      <c r="D121" s="216"/>
      <c r="E121" s="88"/>
      <c r="F121" s="89">
        <f>F122</f>
        <v>46000</v>
      </c>
      <c r="G121" s="90">
        <f>G122</f>
        <v>46000</v>
      </c>
    </row>
    <row r="122" spans="1:7" ht="19.5" customHeight="1" thickTop="1" thickBot="1" x14ac:dyDescent="0.3">
      <c r="A122" s="217" t="s">
        <v>48</v>
      </c>
      <c r="B122" s="218"/>
      <c r="C122" s="218"/>
      <c r="D122" s="219"/>
      <c r="E122" s="91"/>
      <c r="F122" s="91">
        <f>F123</f>
        <v>46000</v>
      </c>
      <c r="G122" s="106">
        <f>G123</f>
        <v>46000</v>
      </c>
    </row>
    <row r="123" spans="1:7" ht="16.5" customHeight="1" x14ac:dyDescent="0.25">
      <c r="A123" s="165"/>
      <c r="B123" s="191" t="s">
        <v>55</v>
      </c>
      <c r="C123" s="192"/>
      <c r="D123" s="193"/>
      <c r="E123" s="74"/>
      <c r="F123" s="36">
        <v>46000</v>
      </c>
      <c r="G123" s="84">
        <f>G125</f>
        <v>46000</v>
      </c>
    </row>
    <row r="124" spans="1:7" ht="39" customHeight="1" x14ac:dyDescent="0.25">
      <c r="A124" s="165"/>
      <c r="B124" s="2" t="s">
        <v>4</v>
      </c>
      <c r="C124" s="175" t="s">
        <v>29</v>
      </c>
      <c r="D124" s="210"/>
      <c r="E124" s="45"/>
      <c r="F124" s="33">
        <v>46000</v>
      </c>
      <c r="G124" s="43"/>
    </row>
    <row r="125" spans="1:7" ht="12.75" x14ac:dyDescent="0.25">
      <c r="A125" s="44"/>
      <c r="B125" s="2"/>
      <c r="C125" s="189" t="s">
        <v>35</v>
      </c>
      <c r="D125" s="190"/>
      <c r="E125" s="76"/>
      <c r="F125" s="37"/>
      <c r="G125" s="79">
        <v>46000</v>
      </c>
    </row>
    <row r="126" spans="1:7" ht="16.5" customHeight="1" thickBot="1" x14ac:dyDescent="0.3">
      <c r="A126" s="211" t="s">
        <v>79</v>
      </c>
      <c r="B126" s="212"/>
      <c r="C126" s="212"/>
      <c r="D126" s="213"/>
      <c r="E126" s="30">
        <v>0</v>
      </c>
      <c r="F126" s="31">
        <f>F127</f>
        <v>45000</v>
      </c>
      <c r="G126" s="32">
        <f>G127</f>
        <v>45000</v>
      </c>
    </row>
    <row r="127" spans="1:7" ht="19.5" customHeight="1" thickTop="1" thickBot="1" x14ac:dyDescent="0.3">
      <c r="A127" s="217" t="s">
        <v>56</v>
      </c>
      <c r="B127" s="218"/>
      <c r="C127" s="218"/>
      <c r="D127" s="219"/>
      <c r="E127" s="91"/>
      <c r="F127" s="91">
        <v>45000</v>
      </c>
      <c r="G127" s="106">
        <f>G128</f>
        <v>45000</v>
      </c>
    </row>
    <row r="128" spans="1:7" ht="19.5" customHeight="1" x14ac:dyDescent="0.25">
      <c r="A128" s="165" t="s">
        <v>4</v>
      </c>
      <c r="B128" s="184" t="s">
        <v>57</v>
      </c>
      <c r="C128" s="185"/>
      <c r="D128" s="186"/>
      <c r="E128" s="73"/>
      <c r="F128" s="34">
        <v>45000</v>
      </c>
      <c r="G128" s="42">
        <f>G130+G131</f>
        <v>45000</v>
      </c>
    </row>
    <row r="129" spans="1:7" ht="39.75" customHeight="1" x14ac:dyDescent="0.25">
      <c r="A129" s="165"/>
      <c r="B129" s="2" t="s">
        <v>4</v>
      </c>
      <c r="C129" s="175" t="s">
        <v>29</v>
      </c>
      <c r="D129" s="210"/>
      <c r="E129" s="45"/>
      <c r="F129" s="33">
        <v>45000</v>
      </c>
      <c r="G129" s="43"/>
    </row>
    <row r="130" spans="1:7" ht="12.75" customHeight="1" x14ac:dyDescent="0.25">
      <c r="A130" s="44"/>
      <c r="B130" s="2"/>
      <c r="C130" s="175" t="s">
        <v>31</v>
      </c>
      <c r="D130" s="210"/>
      <c r="E130" s="45"/>
      <c r="F130" s="33"/>
      <c r="G130" s="38">
        <v>30720</v>
      </c>
    </row>
    <row r="131" spans="1:7" ht="12.75" customHeight="1" x14ac:dyDescent="0.25">
      <c r="A131" s="116"/>
      <c r="B131" s="117"/>
      <c r="C131" s="175" t="s">
        <v>35</v>
      </c>
      <c r="D131" s="210"/>
      <c r="E131" s="92"/>
      <c r="F131" s="93"/>
      <c r="G131" s="94">
        <v>14280</v>
      </c>
    </row>
    <row r="132" spans="1:7" ht="16.5" customHeight="1" thickBot="1" x14ac:dyDescent="0.3">
      <c r="A132" s="211" t="s">
        <v>80</v>
      </c>
      <c r="B132" s="212"/>
      <c r="C132" s="212"/>
      <c r="D132" s="213"/>
      <c r="E132" s="30">
        <v>0</v>
      </c>
      <c r="F132" s="31">
        <f>F133</f>
        <v>1065000</v>
      </c>
      <c r="G132" s="32">
        <f>G133</f>
        <v>300000</v>
      </c>
    </row>
    <row r="133" spans="1:7" ht="16.5" customHeight="1" thickTop="1" thickBot="1" x14ac:dyDescent="0.3">
      <c r="A133" s="217" t="s">
        <v>58</v>
      </c>
      <c r="B133" s="218"/>
      <c r="C133" s="218"/>
      <c r="D133" s="219"/>
      <c r="E133" s="91"/>
      <c r="F133" s="99">
        <f>F134+F144+F156</f>
        <v>1065000</v>
      </c>
      <c r="G133" s="107">
        <f>G134+G144+G156</f>
        <v>300000</v>
      </c>
    </row>
    <row r="134" spans="1:7" ht="14.25" customHeight="1" x14ac:dyDescent="0.25">
      <c r="A134" s="70" t="s">
        <v>4</v>
      </c>
      <c r="B134" s="184" t="s">
        <v>59</v>
      </c>
      <c r="C134" s="185"/>
      <c r="D134" s="186"/>
      <c r="E134" s="73"/>
      <c r="F134" s="13">
        <v>145000</v>
      </c>
      <c r="G134" s="108">
        <f>SUM(G136:G143)</f>
        <v>145000</v>
      </c>
    </row>
    <row r="135" spans="1:7" ht="42.75" customHeight="1" x14ac:dyDescent="0.25">
      <c r="A135" s="41"/>
      <c r="B135" s="2" t="s">
        <v>4</v>
      </c>
      <c r="C135" s="202" t="s">
        <v>60</v>
      </c>
      <c r="D135" s="203"/>
      <c r="E135" s="76"/>
      <c r="F135" s="100">
        <v>145000</v>
      </c>
      <c r="G135" s="112"/>
    </row>
    <row r="136" spans="1:7" ht="13.5" customHeight="1" x14ac:dyDescent="0.25">
      <c r="A136" s="41"/>
      <c r="B136" s="2"/>
      <c r="C136" s="220" t="s">
        <v>50</v>
      </c>
      <c r="D136" s="221"/>
      <c r="E136" s="96"/>
      <c r="F136" s="45"/>
      <c r="G136" s="38">
        <v>86000</v>
      </c>
    </row>
    <row r="137" spans="1:7" ht="13.5" customHeight="1" x14ac:dyDescent="0.25">
      <c r="A137" s="41"/>
      <c r="B137" s="2"/>
      <c r="C137" s="206" t="s">
        <v>51</v>
      </c>
      <c r="D137" s="206"/>
      <c r="E137" s="95"/>
      <c r="F137" s="33"/>
      <c r="G137" s="39">
        <v>20156</v>
      </c>
    </row>
    <row r="138" spans="1:7" ht="13.5" customHeight="1" x14ac:dyDescent="0.25">
      <c r="A138" s="41"/>
      <c r="B138" s="2"/>
      <c r="C138" s="206" t="s">
        <v>45</v>
      </c>
      <c r="D138" s="206"/>
      <c r="E138" s="45"/>
      <c r="F138" s="33"/>
      <c r="G138" s="39">
        <v>18249</v>
      </c>
    </row>
    <row r="139" spans="1:7" ht="13.5" customHeight="1" x14ac:dyDescent="0.25">
      <c r="A139" s="41"/>
      <c r="B139" s="2"/>
      <c r="C139" s="206" t="s">
        <v>52</v>
      </c>
      <c r="D139" s="206"/>
      <c r="E139" s="45"/>
      <c r="F139" s="33"/>
      <c r="G139" s="39">
        <v>2603</v>
      </c>
    </row>
    <row r="140" spans="1:7" ht="13.5" customHeight="1" x14ac:dyDescent="0.25">
      <c r="A140" s="41"/>
      <c r="B140" s="2"/>
      <c r="C140" s="206" t="s">
        <v>32</v>
      </c>
      <c r="D140" s="206"/>
      <c r="E140" s="45"/>
      <c r="F140" s="33"/>
      <c r="G140" s="39">
        <v>2657</v>
      </c>
    </row>
    <row r="141" spans="1:7" ht="13.5" customHeight="1" x14ac:dyDescent="0.25">
      <c r="A141" s="41"/>
      <c r="B141" s="2"/>
      <c r="C141" s="206" t="s">
        <v>35</v>
      </c>
      <c r="D141" s="206"/>
      <c r="E141" s="45"/>
      <c r="F141" s="33"/>
      <c r="G141" s="39">
        <v>7895</v>
      </c>
    </row>
    <row r="142" spans="1:7" ht="27" customHeight="1" x14ac:dyDescent="0.25">
      <c r="A142" s="41"/>
      <c r="B142" s="2"/>
      <c r="C142" s="206" t="s">
        <v>61</v>
      </c>
      <c r="D142" s="206"/>
      <c r="E142" s="45"/>
      <c r="F142" s="33"/>
      <c r="G142" s="39">
        <v>4640</v>
      </c>
    </row>
    <row r="143" spans="1:7" ht="14.25" customHeight="1" x14ac:dyDescent="0.25">
      <c r="A143" s="41"/>
      <c r="B143" s="2"/>
      <c r="C143" s="206" t="s">
        <v>62</v>
      </c>
      <c r="D143" s="206"/>
      <c r="E143" s="45"/>
      <c r="F143" s="33"/>
      <c r="G143" s="39">
        <v>2800</v>
      </c>
    </row>
    <row r="144" spans="1:7" ht="26.25" customHeight="1" x14ac:dyDescent="0.25">
      <c r="A144" s="41"/>
      <c r="B144" s="191" t="s">
        <v>63</v>
      </c>
      <c r="C144" s="192"/>
      <c r="D144" s="193"/>
      <c r="E144" s="74"/>
      <c r="F144" s="36">
        <v>155000</v>
      </c>
      <c r="G144" s="84">
        <f>SUM(G145:G155)</f>
        <v>155000</v>
      </c>
    </row>
    <row r="145" spans="1:7" ht="39" customHeight="1" x14ac:dyDescent="0.25">
      <c r="A145" s="41"/>
      <c r="B145" s="2" t="s">
        <v>4</v>
      </c>
      <c r="C145" s="202" t="s">
        <v>29</v>
      </c>
      <c r="D145" s="203"/>
      <c r="E145" s="45"/>
      <c r="F145" s="33">
        <v>155000</v>
      </c>
      <c r="G145" s="111"/>
    </row>
    <row r="146" spans="1:7" ht="13.5" customHeight="1" x14ac:dyDescent="0.25">
      <c r="A146" s="41"/>
      <c r="B146" s="2"/>
      <c r="C146" s="206" t="s">
        <v>51</v>
      </c>
      <c r="D146" s="206"/>
      <c r="E146" s="45"/>
      <c r="F146" s="33"/>
      <c r="G146" s="38">
        <v>80625</v>
      </c>
    </row>
    <row r="147" spans="1:7" ht="13.5" customHeight="1" x14ac:dyDescent="0.25">
      <c r="A147" s="41"/>
      <c r="B147" s="2"/>
      <c r="C147" s="206" t="s">
        <v>45</v>
      </c>
      <c r="D147" s="206"/>
      <c r="E147" s="45"/>
      <c r="F147" s="33"/>
      <c r="G147" s="39">
        <v>13860</v>
      </c>
    </row>
    <row r="148" spans="1:7" ht="13.5" customHeight="1" x14ac:dyDescent="0.25">
      <c r="A148" s="41"/>
      <c r="B148" s="2"/>
      <c r="C148" s="206" t="s">
        <v>52</v>
      </c>
      <c r="D148" s="206"/>
      <c r="E148" s="45"/>
      <c r="F148" s="33"/>
      <c r="G148" s="39">
        <v>1975</v>
      </c>
    </row>
    <row r="149" spans="1:7" ht="13.5" customHeight="1" x14ac:dyDescent="0.25">
      <c r="A149" s="41"/>
      <c r="B149" s="2"/>
      <c r="C149" s="206" t="s">
        <v>32</v>
      </c>
      <c r="D149" s="206"/>
      <c r="E149" s="45"/>
      <c r="F149" s="33"/>
      <c r="G149" s="39">
        <v>5986</v>
      </c>
    </row>
    <row r="150" spans="1:7" ht="13.5" customHeight="1" x14ac:dyDescent="0.25">
      <c r="A150" s="41"/>
      <c r="B150" s="2"/>
      <c r="C150" s="206" t="s">
        <v>35</v>
      </c>
      <c r="D150" s="206"/>
      <c r="E150" s="45"/>
      <c r="F150" s="33"/>
      <c r="G150" s="39">
        <v>27394</v>
      </c>
    </row>
    <row r="151" spans="1:7" ht="13.5" customHeight="1" x14ac:dyDescent="0.25">
      <c r="A151" s="41"/>
      <c r="B151" s="2"/>
      <c r="C151" s="206" t="s">
        <v>64</v>
      </c>
      <c r="D151" s="206"/>
      <c r="E151" s="45"/>
      <c r="F151" s="33"/>
      <c r="G151" s="39">
        <v>100</v>
      </c>
    </row>
    <row r="152" spans="1:7" ht="24" customHeight="1" x14ac:dyDescent="0.25">
      <c r="A152" s="41"/>
      <c r="B152" s="2"/>
      <c r="C152" s="206" t="s">
        <v>61</v>
      </c>
      <c r="D152" s="206"/>
      <c r="E152" s="45"/>
      <c r="F152" s="33"/>
      <c r="G152" s="39">
        <v>18560</v>
      </c>
    </row>
    <row r="153" spans="1:7" ht="13.5" customHeight="1" x14ac:dyDescent="0.25">
      <c r="A153" s="41"/>
      <c r="B153" s="2"/>
      <c r="C153" s="206" t="s">
        <v>37</v>
      </c>
      <c r="D153" s="206"/>
      <c r="E153" s="45"/>
      <c r="F153" s="33"/>
      <c r="G153" s="39">
        <v>2000</v>
      </c>
    </row>
    <row r="154" spans="1:7" ht="13.5" customHeight="1" x14ac:dyDescent="0.25">
      <c r="A154" s="41"/>
      <c r="B154" s="2"/>
      <c r="C154" s="206" t="s">
        <v>41</v>
      </c>
      <c r="D154" s="206"/>
      <c r="E154" s="45"/>
      <c r="F154" s="33"/>
      <c r="G154" s="39">
        <v>300</v>
      </c>
    </row>
    <row r="155" spans="1:7" ht="13.5" customHeight="1" x14ac:dyDescent="0.25">
      <c r="A155" s="41"/>
      <c r="B155" s="117"/>
      <c r="C155" s="206" t="s">
        <v>62</v>
      </c>
      <c r="D155" s="206"/>
      <c r="E155" s="92"/>
      <c r="F155" s="93"/>
      <c r="G155" s="39">
        <v>4200</v>
      </c>
    </row>
    <row r="156" spans="1:7" ht="15" customHeight="1" x14ac:dyDescent="0.25">
      <c r="A156" s="41"/>
      <c r="B156" s="184" t="s">
        <v>65</v>
      </c>
      <c r="C156" s="185"/>
      <c r="D156" s="186"/>
      <c r="E156" s="73"/>
      <c r="F156" s="34">
        <v>765000</v>
      </c>
      <c r="G156" s="118"/>
    </row>
    <row r="157" spans="1:7" ht="36.75" customHeight="1" x14ac:dyDescent="0.25">
      <c r="A157" s="127"/>
      <c r="B157" s="117" t="s">
        <v>4</v>
      </c>
      <c r="C157" s="175" t="s">
        <v>29</v>
      </c>
      <c r="D157" s="210"/>
      <c r="E157" s="92"/>
      <c r="F157" s="93">
        <v>765000</v>
      </c>
      <c r="G157" s="110"/>
    </row>
    <row r="158" spans="1:7" ht="17.25" customHeight="1" thickBot="1" x14ac:dyDescent="0.3">
      <c r="A158" s="211" t="s">
        <v>81</v>
      </c>
      <c r="B158" s="212"/>
      <c r="C158" s="212"/>
      <c r="D158" s="213"/>
      <c r="E158" s="30">
        <v>0</v>
      </c>
      <c r="F158" s="31"/>
      <c r="G158" s="32">
        <f>G159</f>
        <v>382500</v>
      </c>
    </row>
    <row r="159" spans="1:7" ht="18" customHeight="1" thickTop="1" thickBot="1" x14ac:dyDescent="0.3">
      <c r="A159" s="217" t="s">
        <v>58</v>
      </c>
      <c r="B159" s="218"/>
      <c r="C159" s="218"/>
      <c r="D159" s="219"/>
      <c r="E159" s="91"/>
      <c r="F159" s="91"/>
      <c r="G159" s="106">
        <f>G160</f>
        <v>382500</v>
      </c>
    </row>
    <row r="160" spans="1:7" ht="15" customHeight="1" x14ac:dyDescent="0.25">
      <c r="A160" s="41"/>
      <c r="B160" s="184" t="s">
        <v>65</v>
      </c>
      <c r="C160" s="185"/>
      <c r="D160" s="186"/>
      <c r="E160" s="73"/>
      <c r="F160" s="34"/>
      <c r="G160" s="118">
        <f>SUM(G161:G170)</f>
        <v>382500</v>
      </c>
    </row>
    <row r="161" spans="1:7" ht="15" customHeight="1" x14ac:dyDescent="0.25">
      <c r="A161" s="44"/>
      <c r="B161" s="2"/>
      <c r="C161" s="206" t="s">
        <v>50</v>
      </c>
      <c r="D161" s="206"/>
      <c r="E161" s="45"/>
      <c r="F161" s="33"/>
      <c r="G161" s="39">
        <v>257000</v>
      </c>
    </row>
    <row r="162" spans="1:7" ht="15" customHeight="1" x14ac:dyDescent="0.25">
      <c r="A162" s="44"/>
      <c r="B162" s="2"/>
      <c r="C162" s="206" t="s">
        <v>51</v>
      </c>
      <c r="D162" s="206"/>
      <c r="E162" s="45"/>
      <c r="F162" s="33"/>
      <c r="G162" s="39">
        <v>34947</v>
      </c>
    </row>
    <row r="163" spans="1:7" ht="15" customHeight="1" x14ac:dyDescent="0.25">
      <c r="A163" s="44"/>
      <c r="B163" s="2"/>
      <c r="C163" s="206" t="s">
        <v>45</v>
      </c>
      <c r="D163" s="206"/>
      <c r="E163" s="45"/>
      <c r="F163" s="33"/>
      <c r="G163" s="39">
        <v>50186</v>
      </c>
    </row>
    <row r="164" spans="1:7" ht="15" customHeight="1" x14ac:dyDescent="0.25">
      <c r="A164" s="44"/>
      <c r="B164" s="2"/>
      <c r="C164" s="206" t="s">
        <v>52</v>
      </c>
      <c r="D164" s="206"/>
      <c r="E164" s="45"/>
      <c r="F164" s="33"/>
      <c r="G164" s="39">
        <v>7153</v>
      </c>
    </row>
    <row r="165" spans="1:7" ht="15" customHeight="1" x14ac:dyDescent="0.25">
      <c r="A165" s="44"/>
      <c r="B165" s="2"/>
      <c r="C165" s="206" t="s">
        <v>67</v>
      </c>
      <c r="D165" s="206"/>
      <c r="E165" s="45"/>
      <c r="F165" s="33"/>
      <c r="G165" s="39">
        <v>300</v>
      </c>
    </row>
    <row r="166" spans="1:7" ht="15" customHeight="1" x14ac:dyDescent="0.25">
      <c r="A166" s="44"/>
      <c r="B166" s="2"/>
      <c r="C166" s="206" t="s">
        <v>35</v>
      </c>
      <c r="D166" s="206"/>
      <c r="E166" s="45"/>
      <c r="F166" s="33"/>
      <c r="G166" s="39">
        <v>4314</v>
      </c>
    </row>
    <row r="167" spans="1:7" ht="15" customHeight="1" x14ac:dyDescent="0.25">
      <c r="A167" s="44"/>
      <c r="B167" s="2"/>
      <c r="C167" s="206" t="s">
        <v>36</v>
      </c>
      <c r="D167" s="206"/>
      <c r="E167" s="45"/>
      <c r="F167" s="33"/>
      <c r="G167" s="39">
        <v>1400</v>
      </c>
    </row>
    <row r="168" spans="1:7" ht="27.75" customHeight="1" x14ac:dyDescent="0.25">
      <c r="A168" s="44"/>
      <c r="B168" s="2"/>
      <c r="C168" s="206" t="s">
        <v>61</v>
      </c>
      <c r="D168" s="206"/>
      <c r="E168" s="45"/>
      <c r="F168" s="33"/>
      <c r="G168" s="39">
        <v>26000</v>
      </c>
    </row>
    <row r="169" spans="1:7" ht="15" customHeight="1" x14ac:dyDescent="0.25">
      <c r="A169" s="44"/>
      <c r="B169" s="2"/>
      <c r="C169" s="206" t="s">
        <v>53</v>
      </c>
      <c r="D169" s="206"/>
      <c r="E169" s="45"/>
      <c r="F169" s="33"/>
      <c r="G169" s="39">
        <v>1000</v>
      </c>
    </row>
    <row r="170" spans="1:7" ht="15" customHeight="1" x14ac:dyDescent="0.25">
      <c r="A170" s="116"/>
      <c r="B170" s="120"/>
      <c r="C170" s="206" t="s">
        <v>37</v>
      </c>
      <c r="D170" s="206"/>
      <c r="E170" s="45"/>
      <c r="F170" s="33"/>
      <c r="G170" s="39">
        <v>200</v>
      </c>
    </row>
    <row r="171" spans="1:7" ht="20.25" customHeight="1" thickBot="1" x14ac:dyDescent="0.3">
      <c r="A171" s="214" t="s">
        <v>82</v>
      </c>
      <c r="B171" s="215"/>
      <c r="C171" s="215"/>
      <c r="D171" s="216"/>
      <c r="E171" s="30">
        <v>0</v>
      </c>
      <c r="F171" s="31"/>
      <c r="G171" s="32">
        <f>G172</f>
        <v>382500</v>
      </c>
    </row>
    <row r="172" spans="1:7" ht="15" customHeight="1" thickTop="1" thickBot="1" x14ac:dyDescent="0.3">
      <c r="A172" s="217" t="s">
        <v>58</v>
      </c>
      <c r="B172" s="218"/>
      <c r="C172" s="218"/>
      <c r="D172" s="219"/>
      <c r="E172" s="91"/>
      <c r="F172" s="91"/>
      <c r="G172" s="106">
        <f>G173</f>
        <v>382500</v>
      </c>
    </row>
    <row r="173" spans="1:7" ht="15" customHeight="1" x14ac:dyDescent="0.25">
      <c r="A173" s="41"/>
      <c r="B173" s="184" t="s">
        <v>65</v>
      </c>
      <c r="C173" s="185"/>
      <c r="D173" s="186"/>
      <c r="E173" s="73"/>
      <c r="F173" s="34"/>
      <c r="G173" s="118">
        <f>SUM(G174:G189)</f>
        <v>382500</v>
      </c>
    </row>
    <row r="174" spans="1:7" ht="15" customHeight="1" x14ac:dyDescent="0.25">
      <c r="A174" s="44"/>
      <c r="B174" s="2"/>
      <c r="C174" s="206" t="s">
        <v>66</v>
      </c>
      <c r="D174" s="206"/>
      <c r="E174" s="45"/>
      <c r="F174" s="33"/>
      <c r="G174" s="39">
        <v>200</v>
      </c>
    </row>
    <row r="175" spans="1:7" ht="15" customHeight="1" x14ac:dyDescent="0.25">
      <c r="A175" s="44"/>
      <c r="B175" s="2"/>
      <c r="C175" s="206" t="s">
        <v>50</v>
      </c>
      <c r="D175" s="206"/>
      <c r="E175" s="45"/>
      <c r="F175" s="33"/>
      <c r="G175" s="39">
        <v>242500</v>
      </c>
    </row>
    <row r="176" spans="1:7" ht="15" customHeight="1" x14ac:dyDescent="0.25">
      <c r="A176" s="44"/>
      <c r="B176" s="2"/>
      <c r="C176" s="206" t="s">
        <v>51</v>
      </c>
      <c r="D176" s="206"/>
      <c r="E176" s="45"/>
      <c r="F176" s="33"/>
      <c r="G176" s="39">
        <v>48500</v>
      </c>
    </row>
    <row r="177" spans="1:7" ht="15" customHeight="1" x14ac:dyDescent="0.25">
      <c r="A177" s="44"/>
      <c r="B177" s="2"/>
      <c r="C177" s="206" t="s">
        <v>45</v>
      </c>
      <c r="D177" s="206"/>
      <c r="E177" s="45"/>
      <c r="F177" s="33"/>
      <c r="G177" s="39">
        <v>50025</v>
      </c>
    </row>
    <row r="178" spans="1:7" ht="15" customHeight="1" x14ac:dyDescent="0.25">
      <c r="A178" s="44"/>
      <c r="B178" s="2"/>
      <c r="C178" s="206" t="s">
        <v>52</v>
      </c>
      <c r="D178" s="206"/>
      <c r="E178" s="45"/>
      <c r="F178" s="33"/>
      <c r="G178" s="39">
        <v>7130</v>
      </c>
    </row>
    <row r="179" spans="1:7" ht="15" customHeight="1" x14ac:dyDescent="0.25">
      <c r="A179" s="44"/>
      <c r="B179" s="2"/>
      <c r="C179" s="206" t="s">
        <v>31</v>
      </c>
      <c r="D179" s="206"/>
      <c r="E179" s="45"/>
      <c r="F179" s="33"/>
      <c r="G179" s="39">
        <v>1500</v>
      </c>
    </row>
    <row r="180" spans="1:7" ht="15" customHeight="1" x14ac:dyDescent="0.25">
      <c r="A180" s="44"/>
      <c r="B180" s="2"/>
      <c r="C180" s="206" t="s">
        <v>32</v>
      </c>
      <c r="D180" s="206"/>
      <c r="E180" s="45"/>
      <c r="F180" s="33"/>
      <c r="G180" s="39">
        <v>4500</v>
      </c>
    </row>
    <row r="181" spans="1:7" ht="15" customHeight="1" x14ac:dyDescent="0.25">
      <c r="A181" s="44"/>
      <c r="B181" s="2"/>
      <c r="C181" s="206" t="s">
        <v>33</v>
      </c>
      <c r="D181" s="206"/>
      <c r="E181" s="45"/>
      <c r="F181" s="33"/>
      <c r="G181" s="39">
        <v>5000</v>
      </c>
    </row>
    <row r="182" spans="1:7" ht="15" customHeight="1" x14ac:dyDescent="0.25">
      <c r="A182" s="44"/>
      <c r="B182" s="2"/>
      <c r="C182" s="206" t="s">
        <v>67</v>
      </c>
      <c r="D182" s="206"/>
      <c r="E182" s="45"/>
      <c r="F182" s="33"/>
      <c r="G182" s="39">
        <v>400</v>
      </c>
    </row>
    <row r="183" spans="1:7" ht="15" customHeight="1" x14ac:dyDescent="0.25">
      <c r="A183" s="44"/>
      <c r="B183" s="2"/>
      <c r="C183" s="206" t="s">
        <v>35</v>
      </c>
      <c r="D183" s="206"/>
      <c r="E183" s="45"/>
      <c r="F183" s="33"/>
      <c r="G183" s="39">
        <v>8187</v>
      </c>
    </row>
    <row r="184" spans="1:7" ht="15" customHeight="1" x14ac:dyDescent="0.25">
      <c r="A184" s="44"/>
      <c r="B184" s="2"/>
      <c r="C184" s="206" t="s">
        <v>36</v>
      </c>
      <c r="D184" s="206"/>
      <c r="E184" s="45"/>
      <c r="F184" s="33"/>
      <c r="G184" s="39">
        <v>600</v>
      </c>
    </row>
    <row r="185" spans="1:7" ht="32.25" customHeight="1" x14ac:dyDescent="0.25">
      <c r="A185" s="44"/>
      <c r="B185" s="2"/>
      <c r="C185" s="206" t="s">
        <v>61</v>
      </c>
      <c r="D185" s="206"/>
      <c r="E185" s="45"/>
      <c r="F185" s="33"/>
      <c r="G185" s="39">
        <v>1719</v>
      </c>
    </row>
    <row r="186" spans="1:7" ht="15" customHeight="1" x14ac:dyDescent="0.25">
      <c r="A186" s="44"/>
      <c r="B186" s="2"/>
      <c r="C186" s="206" t="s">
        <v>53</v>
      </c>
      <c r="D186" s="206"/>
      <c r="E186" s="45"/>
      <c r="F186" s="33"/>
      <c r="G186" s="39">
        <v>1000</v>
      </c>
    </row>
    <row r="187" spans="1:7" ht="15" customHeight="1" x14ac:dyDescent="0.25">
      <c r="A187" s="44"/>
      <c r="B187" s="2"/>
      <c r="C187" s="206" t="s">
        <v>37</v>
      </c>
      <c r="D187" s="206"/>
      <c r="E187" s="45"/>
      <c r="F187" s="33"/>
      <c r="G187" s="39">
        <v>813</v>
      </c>
    </row>
    <row r="188" spans="1:7" ht="15" customHeight="1" x14ac:dyDescent="0.25">
      <c r="A188" s="44"/>
      <c r="B188" s="2"/>
      <c r="C188" s="209" t="s">
        <v>38</v>
      </c>
      <c r="D188" s="209"/>
      <c r="E188" s="76"/>
      <c r="F188" s="37"/>
      <c r="G188" s="39">
        <v>2500</v>
      </c>
    </row>
    <row r="189" spans="1:7" ht="15" customHeight="1" x14ac:dyDescent="0.25">
      <c r="A189" s="116"/>
      <c r="B189" s="117"/>
      <c r="C189" s="175" t="s">
        <v>39</v>
      </c>
      <c r="D189" s="210"/>
      <c r="E189" s="96"/>
      <c r="F189" s="96"/>
      <c r="G189" s="94">
        <v>7926</v>
      </c>
    </row>
  </sheetData>
  <mergeCells count="195">
    <mergeCell ref="C101:D101"/>
    <mergeCell ref="A85:D85"/>
    <mergeCell ref="A91:D91"/>
    <mergeCell ref="A92:A94"/>
    <mergeCell ref="B92:D92"/>
    <mergeCell ref="C93:D93"/>
    <mergeCell ref="C94:D94"/>
    <mergeCell ref="A86:D86"/>
    <mergeCell ref="B80:D80"/>
    <mergeCell ref="C81:D81"/>
    <mergeCell ref="C82:D82"/>
    <mergeCell ref="C83:D83"/>
    <mergeCell ref="C84:D84"/>
    <mergeCell ref="C89:D89"/>
    <mergeCell ref="C69:D69"/>
    <mergeCell ref="A70:D70"/>
    <mergeCell ref="A78:D78"/>
    <mergeCell ref="A79:D79"/>
    <mergeCell ref="C77:D77"/>
    <mergeCell ref="A71:D71"/>
    <mergeCell ref="B72:D72"/>
    <mergeCell ref="C73:D73"/>
    <mergeCell ref="C74:D74"/>
    <mergeCell ref="B75:D75"/>
    <mergeCell ref="C76:D76"/>
    <mergeCell ref="A67:D67"/>
    <mergeCell ref="B68:D68"/>
    <mergeCell ref="B50:D50"/>
    <mergeCell ref="C51:D51"/>
    <mergeCell ref="A52:D52"/>
    <mergeCell ref="A53:D53"/>
    <mergeCell ref="B54:D54"/>
    <mergeCell ref="A46:A48"/>
    <mergeCell ref="C47:D47"/>
    <mergeCell ref="C48:D48"/>
    <mergeCell ref="A49:D49"/>
    <mergeCell ref="A50:A51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C155:D155"/>
    <mergeCell ref="B156:D156"/>
    <mergeCell ref="C157:D157"/>
    <mergeCell ref="C149:D149"/>
    <mergeCell ref="C150:D150"/>
    <mergeCell ref="C151:D151"/>
    <mergeCell ref="C152:D152"/>
    <mergeCell ref="C153:D153"/>
    <mergeCell ref="C154:D154"/>
    <mergeCell ref="C145:D145"/>
    <mergeCell ref="C146:D146"/>
    <mergeCell ref="C147:D147"/>
    <mergeCell ref="C148:D148"/>
    <mergeCell ref="C137:D137"/>
    <mergeCell ref="C138:D138"/>
    <mergeCell ref="C139:D139"/>
    <mergeCell ref="C140:D140"/>
    <mergeCell ref="C141:D141"/>
    <mergeCell ref="C142:D142"/>
    <mergeCell ref="A122:D122"/>
    <mergeCell ref="A123:A124"/>
    <mergeCell ref="A87:A89"/>
    <mergeCell ref="B87:D87"/>
    <mergeCell ref="C88:D88"/>
    <mergeCell ref="A102:D102"/>
    <mergeCell ref="A103:D103"/>
    <mergeCell ref="A104:A110"/>
    <mergeCell ref="B104:D104"/>
    <mergeCell ref="C105:D105"/>
    <mergeCell ref="C106:D106"/>
    <mergeCell ref="C107:D107"/>
    <mergeCell ref="C108:D108"/>
    <mergeCell ref="B123:D123"/>
    <mergeCell ref="C124:D124"/>
    <mergeCell ref="A95:D95"/>
    <mergeCell ref="A96:A100"/>
    <mergeCell ref="B96:D96"/>
    <mergeCell ref="C97:D97"/>
    <mergeCell ref="C98:D98"/>
    <mergeCell ref="B99:D99"/>
    <mergeCell ref="A90:D90"/>
    <mergeCell ref="C100:D100"/>
    <mergeCell ref="C109:D109"/>
    <mergeCell ref="C22:D22"/>
    <mergeCell ref="C23:D23"/>
    <mergeCell ref="A19:D19"/>
    <mergeCell ref="C41:D41"/>
    <mergeCell ref="A42:D42"/>
    <mergeCell ref="C43:D43"/>
    <mergeCell ref="A45:D45"/>
    <mergeCell ref="B46:D46"/>
    <mergeCell ref="B35:D35"/>
    <mergeCell ref="C36:D36"/>
    <mergeCell ref="C37:D37"/>
    <mergeCell ref="A38:D38"/>
    <mergeCell ref="B39:D39"/>
    <mergeCell ref="C40:D40"/>
    <mergeCell ref="A24:D24"/>
    <mergeCell ref="A25:D25"/>
    <mergeCell ref="B26:D26"/>
    <mergeCell ref="A28:D28"/>
    <mergeCell ref="A33:D33"/>
    <mergeCell ref="A44:D44"/>
    <mergeCell ref="C110:D110"/>
    <mergeCell ref="E10:G10"/>
    <mergeCell ref="A14:A15"/>
    <mergeCell ref="B14:B15"/>
    <mergeCell ref="C14:C15"/>
    <mergeCell ref="D14:D15"/>
    <mergeCell ref="E14:G14"/>
    <mergeCell ref="A1:G1"/>
    <mergeCell ref="A2:G2"/>
    <mergeCell ref="A3:G3"/>
    <mergeCell ref="A4:G4"/>
    <mergeCell ref="E8:G8"/>
    <mergeCell ref="E9:G9"/>
    <mergeCell ref="A5:G5"/>
    <mergeCell ref="C27:D27"/>
    <mergeCell ref="A29:D29"/>
    <mergeCell ref="B30:D30"/>
    <mergeCell ref="C31:D31"/>
    <mergeCell ref="C32:D32"/>
    <mergeCell ref="A34:D34"/>
    <mergeCell ref="A17:D17"/>
    <mergeCell ref="C18:D18"/>
    <mergeCell ref="A20:D20"/>
    <mergeCell ref="B21:D21"/>
    <mergeCell ref="A111:D111"/>
    <mergeCell ref="A112:D112"/>
    <mergeCell ref="A113:A120"/>
    <mergeCell ref="B113:D113"/>
    <mergeCell ref="C114:D114"/>
    <mergeCell ref="C115:D115"/>
    <mergeCell ref="C116:D116"/>
    <mergeCell ref="C117:D117"/>
    <mergeCell ref="C118:D118"/>
    <mergeCell ref="C119:D119"/>
    <mergeCell ref="C120:D120"/>
    <mergeCell ref="C162:D162"/>
    <mergeCell ref="C163:D163"/>
    <mergeCell ref="C164:D164"/>
    <mergeCell ref="C165:D165"/>
    <mergeCell ref="C166:D166"/>
    <mergeCell ref="C167:D167"/>
    <mergeCell ref="C168:D168"/>
    <mergeCell ref="B160:D160"/>
    <mergeCell ref="A121:D121"/>
    <mergeCell ref="A126:D126"/>
    <mergeCell ref="A159:D159"/>
    <mergeCell ref="C130:D130"/>
    <mergeCell ref="C131:D131"/>
    <mergeCell ref="A133:D133"/>
    <mergeCell ref="B134:D134"/>
    <mergeCell ref="C135:D135"/>
    <mergeCell ref="C136:D136"/>
    <mergeCell ref="C125:D125"/>
    <mergeCell ref="A127:D127"/>
    <mergeCell ref="A128:A129"/>
    <mergeCell ref="B128:D128"/>
    <mergeCell ref="C129:D129"/>
    <mergeCell ref="C143:D143"/>
    <mergeCell ref="B144:D144"/>
    <mergeCell ref="C186:D186"/>
    <mergeCell ref="C187:D187"/>
    <mergeCell ref="C188:D188"/>
    <mergeCell ref="C189:D189"/>
    <mergeCell ref="A132:D132"/>
    <mergeCell ref="A158:D158"/>
    <mergeCell ref="A171:D171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B173:D173"/>
    <mergeCell ref="C174:D174"/>
    <mergeCell ref="C175:D175"/>
    <mergeCell ref="C176:D176"/>
    <mergeCell ref="C169:D169"/>
    <mergeCell ref="C170:D170"/>
    <mergeCell ref="A172:D172"/>
    <mergeCell ref="C161:D161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74" orientation="portrait" r:id="rId1"/>
  <headerFooter>
    <oddFooter>&amp;C&amp;P</oddFooter>
  </headerFooter>
  <rowBreaks count="2" manualBreakCount="2">
    <brk id="51" max="6" man="1"/>
    <brk id="10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Zał. Nr 1</vt:lpstr>
      <vt:lpstr>Zał. Nr 2</vt:lpstr>
      <vt:lpstr>'Zał. Nr 1'!Obszar_wydruku</vt:lpstr>
      <vt:lpstr>'Zał. Nr 2'!Obszar_wydruku</vt:lpstr>
      <vt:lpstr>'Zał. Nr 1'!Tytuły_wydruku</vt:lpstr>
      <vt:lpstr>'Zał. Nr 2'!Tytuły_wydruku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2017-01-03T12:33:20Z</cp:lastPrinted>
  <dcterms:created xsi:type="dcterms:W3CDTF">2016-12-09T07:22:51Z</dcterms:created>
  <dcterms:modified xsi:type="dcterms:W3CDTF">2017-01-03T12:36:37Z</dcterms:modified>
</cp:coreProperties>
</file>