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9320" windowHeight="1207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64" i="1"/>
  <c r="J21"/>
  <c r="J33"/>
  <c r="E64"/>
  <c r="D64"/>
  <c r="J44"/>
  <c r="J37"/>
  <c r="J56"/>
  <c r="J61"/>
  <c r="J49"/>
  <c r="J48"/>
  <c r="J41"/>
  <c r="J40"/>
  <c r="J53"/>
  <c r="J51"/>
  <c r="J19"/>
  <c r="J18"/>
  <c r="J15"/>
  <c r="J13"/>
  <c r="G64"/>
  <c r="J59"/>
  <c r="J64"/>
</calcChain>
</file>

<file path=xl/sharedStrings.xml><?xml version="1.0" encoding="utf-8"?>
<sst xmlns="http://schemas.openxmlformats.org/spreadsheetml/2006/main" count="128" uniqueCount="91">
  <si>
    <t>Wyszczególnienie rodzajów kosztów</t>
  </si>
  <si>
    <t>Koszty ogółem</t>
  </si>
  <si>
    <t>1.</t>
  </si>
  <si>
    <t>Wynagrodzenia osób niepełnosprawnych zaliczonych do znacznego lub umiarkowanego stopnia niepełnosprawności, do wysokości 100% minimalnego wynagrodzenia, proporcjonalnie do wymiaru czasu pracy określonego w umowie o pracę, stosownie do art. 15 ust. 2 ustawy</t>
  </si>
  <si>
    <t>x</t>
  </si>
  <si>
    <t>2.</t>
  </si>
  <si>
    <t>Wynagrodzenia personelu zakładu</t>
  </si>
  <si>
    <t>3.</t>
  </si>
  <si>
    <t>Dodatkowe wynagrodzenia roczne, odprawy emerytalne i pośmiertne oraz nagrody jubileuszowe</t>
  </si>
  <si>
    <t>4.</t>
  </si>
  <si>
    <t>5.</t>
  </si>
  <si>
    <t>6.</t>
  </si>
  <si>
    <t>Transport i dowóz niepełnosprawnych pracowników zakładu</t>
  </si>
  <si>
    <t>7.</t>
  </si>
  <si>
    <t>8.</t>
  </si>
  <si>
    <t>Szkolenia personelu zakładu</t>
  </si>
  <si>
    <t>9.</t>
  </si>
  <si>
    <t>Odpisy na zakładowy fundusz świadczeń socjalnych lub wypłaty świadczeń urlopowych, dokonywanych na podstawie odrębnych przepisów</t>
  </si>
  <si>
    <t>10.</t>
  </si>
  <si>
    <t>Wymiana zamortyzowanych maszyn, urządzeń i wyposażenia niezbędnych do prowadzenia produkcji lub świadczenia usług</t>
  </si>
  <si>
    <t>11.</t>
  </si>
  <si>
    <t>a) ze zmianą profilu działalności zakładu</t>
  </si>
  <si>
    <t>b) z wprowadzeniem ulepszeń technicznych lub technologicznych</t>
  </si>
  <si>
    <t>12.</t>
  </si>
  <si>
    <t>Inne niezbędne do realizacji rehabilitacji, obsługi i prowadzenia działalności wytwórczej lub usługowej</t>
  </si>
  <si>
    <t>13.</t>
  </si>
  <si>
    <t>Wynagrodzenia osób niepełnosprawnych zaliczonych do znacznego lub umiarkowanego stopnia niepełnosprawności, obliczanego na podstawie ustalonego w procesie negocjacji procentowego wskaźnika minimalnego wynagrodzenia</t>
  </si>
  <si>
    <t>14.</t>
  </si>
  <si>
    <t>15.</t>
  </si>
  <si>
    <t>16.</t>
  </si>
  <si>
    <t>17.</t>
  </si>
  <si>
    <t>Ogółem</t>
  </si>
  <si>
    <t>wraz ze źródłami finansowania</t>
  </si>
  <si>
    <r>
      <rPr>
        <b/>
        <sz val="10"/>
        <color indexed="8"/>
        <rFont val="Calibri"/>
        <family val="2"/>
        <charset val="238"/>
      </rPr>
      <t>§</t>
    </r>
    <r>
      <rPr>
        <b/>
        <sz val="10"/>
        <color indexed="8"/>
        <rFont val="Times New Roman"/>
        <family val="1"/>
        <charset val="238"/>
      </rPr>
      <t xml:space="preserve"> 8 ust. 1</t>
    </r>
  </si>
  <si>
    <t>X</t>
  </si>
  <si>
    <r>
      <rPr>
        <b/>
        <sz val="10"/>
        <color indexed="8"/>
        <rFont val="Calibri"/>
        <family val="2"/>
        <charset val="238"/>
      </rPr>
      <t>§</t>
    </r>
    <r>
      <rPr>
        <b/>
        <sz val="10"/>
        <color indexed="8"/>
        <rFont val="Times New Roman"/>
        <family val="1"/>
        <charset val="238"/>
      </rPr>
      <t xml:space="preserve"> 8 ust. 2</t>
    </r>
  </si>
  <si>
    <t xml:space="preserve">                                                                                                                                                                                                     ……………………………………………………………………</t>
  </si>
  <si>
    <t xml:space="preserve">                                                                                                                                                                                                     …………………………………………</t>
  </si>
  <si>
    <t>SODiR  (art.26a ustawy o rehabilitacji)</t>
  </si>
  <si>
    <t>Kalkulacja lub
uzasadnienie</t>
  </si>
  <si>
    <t xml:space="preserve">Środki PFRON 
w dyspozycji Samorządu Województwa </t>
  </si>
  <si>
    <t>Środki Organizatora ZAZ</t>
  </si>
  <si>
    <t>Środki Samorządu Województwa</t>
  </si>
  <si>
    <t>Środki 
z działalności wytwórczej lub 
usługowej ZAZ</t>
  </si>
  <si>
    <t>Lp.</t>
  </si>
  <si>
    <t>Inne źródła (podać jakie)</t>
  </si>
  <si>
    <t>Wymiana maszyn i urządzeń, 
w związku:</t>
  </si>
  <si>
    <t>Materiały, energia, usługi materialne 
i usługi niematerialne</t>
  </si>
  <si>
    <t>Szkolenia osób niepełnosprawnych zaliczonych do znacznego lub umiarkowanego stopnia niepełnosprawności związane 
z przygotowaniem ich do pracy na otwartym rynku pracy lub 
z prowadzoną działalnością wytwórczą lub usługową zakładu</t>
  </si>
  <si>
    <t>Materiały, energia, usługi materialne 
i usługi niematerialne, niezbędne do prowadzenia działalności wytwórczej lub usługowej</t>
  </si>
  <si>
    <t>Naprawa maszyn i urządzeń oraz konieczna wymiana części maszyn
 i urządzeń niezbędnych do prowadzenia produkcji lub świadczenia usług</t>
  </si>
  <si>
    <t>Składki na ubezpieczenia społeczne należne od  pracodawcy oraz składki na Fundusz Gwarantowanych Świadczeń Pracowniczych i Fundusz Pracy należne od pracodawcy, naliczone od kwot wymienionych 
w pkt. 13 i 14</t>
  </si>
  <si>
    <t>Nagrody i premie dla osób niepełnosprawnych zaliczanych do znacznego lub umiarkowanego stopnia niepełnosprawności, w wysokości do 30 % miesięcznego wynagrodzenia, 
o którym mowa w pkt. 13</t>
  </si>
  <si>
    <t>szkolenia poszerzające wiedzę na temat pracy 
z osobami niepełnosprawnymi</t>
  </si>
  <si>
    <t>1 osoba niepełnosprawna (2 nagrody x 360,-)</t>
  </si>
  <si>
    <t>b) ogrzewanie</t>
  </si>
  <si>
    <t xml:space="preserve">e) materiały biurowe, </t>
  </si>
  <si>
    <t xml:space="preserve">i) ochrona budynku, </t>
  </si>
  <si>
    <t>l) usługi informatyczne</t>
  </si>
  <si>
    <t xml:space="preserve">c) ubezpieczenia budynku, </t>
  </si>
  <si>
    <t xml:space="preserve">h) środki opatrunkowe, </t>
  </si>
  <si>
    <t>b) ubezpieczenie 5 samochodów</t>
  </si>
  <si>
    <t>c) paliwo i kosmetyki</t>
  </si>
  <si>
    <t>d) przeglądy i naprawy</t>
  </si>
  <si>
    <t xml:space="preserve">a) usługi zlecone firma transportowym, </t>
  </si>
  <si>
    <t xml:space="preserve">do umowy nr WZiPS-II/37/08  z dnia 27 czerwca 2008 r. </t>
  </si>
  <si>
    <t>46 osób x 0,55 etatu x 1.500,- x 12 m-cy = 455.400,-
8 osób x 0,8 etatu x 1.500,- x 12 m-cy = 115.200,-
Razem 54 osoby (31,7 etatów) 570.600,- w tym refundacja w ramach SODiR 90% = 513.540,-</t>
  </si>
  <si>
    <t>570.600,- x 17,56% = 100.197,36 (pracownicy zaliczeni do znacznego
 i umiarkowanego stopnia niepełnosprawności) 
w tym refundacja SODiR 90% = 90.177,62</t>
  </si>
  <si>
    <t>831.000,- x 20,01% = 166.283,10</t>
  </si>
  <si>
    <t>g) badania lekarskie personelu zakładu</t>
  </si>
  <si>
    <t>46 osób x 0,55 etatu x 1.500,- x 12 m-cy = 455.400,-
8 osób x 0,8 etatu x 1.500,- x 12 m-cy = 115.200,-
Razem 54 osoby (31,7 etatów) 570.600,- 
w tym 10% = 57.060,-</t>
  </si>
  <si>
    <t>570.600,- x 17,56% = 100.197,36 (pracownicy zaliczeni do znacznego
 i umiarkowanego stopnia niepełnosprawności) - 
z tego 10% z działalności zaz = 10.019,74
720,-x 17,56% = 127,41</t>
  </si>
  <si>
    <t>Zakładu Aktywności Zawodowej "Centralna Kuchnia" w Stargardzie Szczecińskim na rok 2013</t>
  </si>
  <si>
    <t>1.276,25 x 31,70 etatu = 40.457,13 (pracownicy zaliczeni do znacznego 
i umiarkowanego stopnia niepełnosprawności)
1.093,93,- x 23 osoby = 25.160,39 (personel zakładu) =
Razem 65.617,52</t>
  </si>
  <si>
    <t>19 etatów (20 osób) x 3.250,- x 12 m-cy = 741.000,-
  3 etaty (3 osoby) x 2.500,- x 12 m-cy = 90.000,-</t>
  </si>
  <si>
    <t xml:space="preserve">a)energia elektryczna-pozaprodukcyjna 50% wartości faktury
</t>
  </si>
  <si>
    <t>d) woda i scieki 30% wartości faktury</t>
  </si>
  <si>
    <t>j) usługi telekomunikacyjne 50% wartości faktury</t>
  </si>
  <si>
    <t>k) wywóz nieczystości 30% wartości faktury</t>
  </si>
  <si>
    <t>Składki na ubezpieczenia społeczne należne od  pracodawcy, składki na Fundusz Gwarantowanych Świadczeń Pracowniczych i Fundusz Pracy należne od pracodawcy, naliczone od kwot wymienionych w pkt. 1 - 3</t>
  </si>
  <si>
    <t>………………………………………………</t>
  </si>
  <si>
    <t>Przewidywane koszty działania zakładu</t>
  </si>
  <si>
    <t>pieczęć Województwa</t>
  </si>
  <si>
    <t>……………………………………………………………………………………</t>
  </si>
  <si>
    <t xml:space="preserve">                                             Województwo</t>
  </si>
  <si>
    <t xml:space="preserve">                                                                               Organizator</t>
  </si>
  <si>
    <r>
      <t>Preliminarz</t>
    </r>
    <r>
      <rPr>
        <sz val="10"/>
        <color indexed="8"/>
        <rFont val="Times New Roman"/>
        <family val="1"/>
        <charset val="238"/>
      </rPr>
      <t xml:space="preserve"> </t>
    </r>
    <r>
      <rPr>
        <b/>
        <sz val="10"/>
        <color indexed="8"/>
        <rFont val="Times New Roman"/>
        <family val="1"/>
        <charset val="238"/>
      </rPr>
      <t xml:space="preserve">kosztów działania </t>
    </r>
  </si>
  <si>
    <t>Zestaw do ewidencji wydawanych posiłków (karty, 4 czytniki, oprogramowanie, drukarka z materiałami eksploatacyjnymi)</t>
  </si>
  <si>
    <t>Załącznik nr 2a  do aneksu nr 16 z dnia ……………………..…….2013 r.</t>
  </si>
  <si>
    <t>f) środki czystości 
i akcesoria do sprzątania,</t>
  </si>
  <si>
    <t>Remont pomieszczeń, konserwacja, serwis oraz naprawa maszyn i urządzeń, zakup pojemników gastronomicznych, naczyń oraz drobnego sprzętu kuchennego
i urządzeń,
zakup pojemników gastronomicznych, naczyń oraz drobnego sprzętu kuchennego</t>
  </si>
</sst>
</file>

<file path=xl/styles.xml><?xml version="1.0" encoding="utf-8"?>
<styleSheet xmlns="http://schemas.openxmlformats.org/spreadsheetml/2006/main">
  <numFmts count="1">
    <numFmt numFmtId="164" formatCode="#,##0.00\ _z_ł"/>
  </numFmts>
  <fonts count="2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9"/>
      <color indexed="8"/>
      <name val="Tahoma"/>
      <family val="2"/>
      <charset val="238"/>
    </font>
    <font>
      <sz val="2"/>
      <color indexed="8"/>
      <name val="Tahoma"/>
      <family val="2"/>
      <charset val="238"/>
    </font>
    <font>
      <sz val="9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sz val="8"/>
      <name val="Times New Roman"/>
      <family val="1"/>
      <charset val="238"/>
    </font>
    <font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0" xfId="0" applyFont="1"/>
    <xf numFmtId="0" fontId="1" fillId="0" borderId="0" xfId="0" applyFont="1"/>
    <xf numFmtId="0" fontId="3" fillId="0" borderId="8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top" wrapText="1"/>
    </xf>
    <xf numFmtId="4" fontId="16" fillId="0" borderId="1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4" fontId="19" fillId="0" borderId="9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4" fontId="19" fillId="0" borderId="10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" fontId="0" fillId="0" borderId="9" xfId="0" applyNumberFormat="1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4" fontId="14" fillId="0" borderId="18" xfId="0" applyNumberFormat="1" applyFont="1" applyBorder="1" applyAlignment="1">
      <alignment horizontal="center" vertical="center" wrapText="1"/>
    </xf>
    <xf numFmtId="4" fontId="14" fillId="0" borderId="1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2"/>
  <sheetViews>
    <sheetView tabSelected="1" topLeftCell="A52" workbookViewId="0">
      <selection sqref="A1:J71"/>
    </sheetView>
  </sheetViews>
  <sheetFormatPr defaultRowHeight="15"/>
  <cols>
    <col min="1" max="1" width="5.5703125" customWidth="1"/>
    <col min="2" max="2" width="26" customWidth="1"/>
    <col min="3" max="3" width="18.140625" customWidth="1"/>
    <col min="4" max="4" width="13" customWidth="1"/>
    <col min="5" max="5" width="12.28515625" customWidth="1"/>
    <col min="6" max="6" width="11.42578125" customWidth="1"/>
    <col min="7" max="7" width="13.42578125" customWidth="1"/>
    <col min="8" max="8" width="12.42578125" customWidth="1"/>
    <col min="9" max="9" width="10.42578125" customWidth="1"/>
    <col min="10" max="10" width="16.140625" customWidth="1"/>
  </cols>
  <sheetData>
    <row r="1" spans="1:15">
      <c r="A1" s="56" t="s">
        <v>88</v>
      </c>
      <c r="B1" s="57"/>
      <c r="C1" s="57"/>
      <c r="D1" s="57"/>
      <c r="E1" s="57"/>
      <c r="F1" s="57"/>
      <c r="G1" s="57"/>
      <c r="H1" s="57"/>
      <c r="I1" s="57"/>
      <c r="J1" s="57"/>
    </row>
    <row r="2" spans="1:15">
      <c r="A2" s="56" t="s">
        <v>65</v>
      </c>
      <c r="B2" s="57"/>
      <c r="C2" s="57"/>
      <c r="D2" s="57"/>
      <c r="E2" s="57"/>
      <c r="F2" s="57"/>
      <c r="G2" s="57"/>
      <c r="H2" s="57"/>
      <c r="I2" s="57"/>
      <c r="J2" s="57"/>
    </row>
    <row r="3" spans="1:15">
      <c r="A3" s="56" t="s">
        <v>80</v>
      </c>
      <c r="B3" s="57"/>
      <c r="C3" s="41"/>
      <c r="D3" s="41"/>
      <c r="E3" s="41"/>
      <c r="F3" s="41"/>
      <c r="G3" s="41"/>
      <c r="H3" s="41"/>
      <c r="I3" s="41"/>
      <c r="J3" s="41"/>
    </row>
    <row r="4" spans="1:15">
      <c r="A4" s="58" t="s">
        <v>82</v>
      </c>
      <c r="B4" s="59"/>
      <c r="C4" s="41"/>
      <c r="D4" s="41"/>
      <c r="E4" s="41"/>
      <c r="F4" s="41"/>
      <c r="G4" s="41"/>
      <c r="H4" s="41"/>
      <c r="I4" s="41"/>
      <c r="J4" s="41"/>
    </row>
    <row r="5" spans="1:15">
      <c r="A5" s="69" t="s">
        <v>86</v>
      </c>
      <c r="B5" s="70"/>
      <c r="C5" s="70"/>
      <c r="D5" s="70"/>
      <c r="E5" s="70"/>
      <c r="F5" s="70"/>
      <c r="G5" s="70"/>
      <c r="H5" s="70"/>
      <c r="I5" s="70"/>
      <c r="J5" s="70"/>
    </row>
    <row r="6" spans="1:15">
      <c r="A6" s="69" t="s">
        <v>72</v>
      </c>
      <c r="B6" s="70"/>
      <c r="C6" s="70"/>
      <c r="D6" s="70"/>
      <c r="E6" s="70"/>
      <c r="F6" s="70"/>
      <c r="G6" s="70"/>
      <c r="H6" s="70"/>
      <c r="I6" s="70"/>
      <c r="J6" s="70"/>
    </row>
    <row r="7" spans="1:15">
      <c r="A7" s="69" t="s">
        <v>32</v>
      </c>
      <c r="B7" s="70"/>
      <c r="C7" s="70"/>
      <c r="D7" s="70"/>
      <c r="E7" s="70"/>
      <c r="F7" s="70"/>
      <c r="G7" s="70"/>
      <c r="H7" s="70"/>
      <c r="I7" s="70"/>
      <c r="J7" s="70"/>
    </row>
    <row r="8" spans="1:15" ht="7.5" customHeight="1" thickBot="1">
      <c r="A8" s="1"/>
    </row>
    <row r="9" spans="1:15">
      <c r="A9" s="2"/>
      <c r="B9" s="3"/>
      <c r="C9" s="10"/>
      <c r="D9" s="79" t="s">
        <v>81</v>
      </c>
      <c r="E9" s="80"/>
      <c r="F9" s="80"/>
      <c r="G9" s="80"/>
      <c r="H9" s="80"/>
      <c r="I9" s="81"/>
      <c r="J9" s="15"/>
    </row>
    <row r="10" spans="1:15" ht="60.75" customHeight="1">
      <c r="A10" s="11" t="s">
        <v>44</v>
      </c>
      <c r="B10" s="12" t="s">
        <v>0</v>
      </c>
      <c r="C10" s="12" t="s">
        <v>39</v>
      </c>
      <c r="D10" s="11" t="s">
        <v>40</v>
      </c>
      <c r="E10" s="12" t="s">
        <v>38</v>
      </c>
      <c r="F10" s="12" t="s">
        <v>41</v>
      </c>
      <c r="G10" s="12" t="s">
        <v>43</v>
      </c>
      <c r="H10" s="12" t="s">
        <v>42</v>
      </c>
      <c r="I10" s="12" t="s">
        <v>45</v>
      </c>
      <c r="J10" s="12" t="s">
        <v>1</v>
      </c>
    </row>
    <row r="11" spans="1:15" ht="15.75" thickBot="1">
      <c r="A11" s="4">
        <v>1</v>
      </c>
      <c r="B11" s="5">
        <v>2</v>
      </c>
      <c r="C11" s="5">
        <v>3</v>
      </c>
      <c r="D11" s="4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</row>
    <row r="12" spans="1:15" ht="15.75" thickBot="1">
      <c r="A12" s="71" t="s">
        <v>33</v>
      </c>
      <c r="B12" s="72"/>
      <c r="C12" s="72"/>
      <c r="D12" s="72"/>
      <c r="E12" s="72"/>
      <c r="F12" s="73"/>
      <c r="G12" s="73"/>
      <c r="H12" s="73"/>
      <c r="I12" s="72"/>
      <c r="J12" s="74"/>
    </row>
    <row r="13" spans="1:15" ht="80.25" customHeight="1">
      <c r="A13" s="46" t="s">
        <v>2</v>
      </c>
      <c r="B13" s="46" t="s">
        <v>3</v>
      </c>
      <c r="C13" s="46" t="s">
        <v>66</v>
      </c>
      <c r="D13" s="43">
        <v>0</v>
      </c>
      <c r="E13" s="43">
        <v>513540</v>
      </c>
      <c r="F13" s="82">
        <v>0</v>
      </c>
      <c r="G13" s="86" t="s">
        <v>4</v>
      </c>
      <c r="H13" s="84">
        <v>0</v>
      </c>
      <c r="I13" s="43">
        <v>0</v>
      </c>
      <c r="J13" s="43">
        <f>E13</f>
        <v>513540</v>
      </c>
      <c r="M13" s="13"/>
      <c r="O13" s="14"/>
    </row>
    <row r="14" spans="1:15" ht="42" customHeight="1" thickBot="1">
      <c r="A14" s="48"/>
      <c r="B14" s="48"/>
      <c r="C14" s="55"/>
      <c r="D14" s="45"/>
      <c r="E14" s="45"/>
      <c r="F14" s="83"/>
      <c r="G14" s="87"/>
      <c r="H14" s="85"/>
      <c r="I14" s="45"/>
      <c r="J14" s="45"/>
    </row>
    <row r="15" spans="1:15" ht="72.75" customHeight="1" thickBot="1">
      <c r="A15" s="16" t="s">
        <v>5</v>
      </c>
      <c r="B15" s="25" t="s">
        <v>6</v>
      </c>
      <c r="C15" s="37" t="s">
        <v>74</v>
      </c>
      <c r="D15" s="40">
        <v>566575</v>
      </c>
      <c r="E15" s="17">
        <v>0</v>
      </c>
      <c r="F15" s="17">
        <v>0</v>
      </c>
      <c r="G15" s="29" t="s">
        <v>4</v>
      </c>
      <c r="H15" s="40">
        <v>244425</v>
      </c>
      <c r="I15" s="17">
        <v>0</v>
      </c>
      <c r="J15" s="17">
        <f>D15+H15</f>
        <v>811000</v>
      </c>
    </row>
    <row r="16" spans="1:15" ht="23.25" customHeight="1">
      <c r="A16" s="46" t="s">
        <v>7</v>
      </c>
      <c r="B16" s="46" t="s">
        <v>8</v>
      </c>
      <c r="C16" s="88" t="s">
        <v>4</v>
      </c>
      <c r="D16" s="43">
        <v>0</v>
      </c>
      <c r="E16" s="43">
        <v>0</v>
      </c>
      <c r="F16" s="43">
        <v>0</v>
      </c>
      <c r="G16" s="51" t="s">
        <v>4</v>
      </c>
      <c r="H16" s="43">
        <v>0</v>
      </c>
      <c r="I16" s="43">
        <v>0</v>
      </c>
      <c r="J16" s="43">
        <v>0</v>
      </c>
    </row>
    <row r="17" spans="1:10" ht="17.25" customHeight="1" thickBot="1">
      <c r="A17" s="48"/>
      <c r="B17" s="48"/>
      <c r="C17" s="89"/>
      <c r="D17" s="45"/>
      <c r="E17" s="45"/>
      <c r="F17" s="45"/>
      <c r="G17" s="60"/>
      <c r="H17" s="45"/>
      <c r="I17" s="45"/>
      <c r="J17" s="45"/>
    </row>
    <row r="18" spans="1:10" ht="81.75" customHeight="1">
      <c r="A18" s="46" t="s">
        <v>9</v>
      </c>
      <c r="B18" s="46" t="s">
        <v>79</v>
      </c>
      <c r="C18" s="26" t="s">
        <v>67</v>
      </c>
      <c r="D18" s="18">
        <v>0</v>
      </c>
      <c r="E18" s="18">
        <v>90177.62</v>
      </c>
      <c r="F18" s="18">
        <v>0</v>
      </c>
      <c r="G18" s="86" t="s">
        <v>4</v>
      </c>
      <c r="H18" s="18">
        <v>0</v>
      </c>
      <c r="I18" s="18">
        <v>0</v>
      </c>
      <c r="J18" s="18">
        <f>E18</f>
        <v>90177.62</v>
      </c>
    </row>
    <row r="19" spans="1:10">
      <c r="A19" s="47"/>
      <c r="B19" s="47"/>
      <c r="C19" s="47" t="s">
        <v>68</v>
      </c>
      <c r="D19" s="76">
        <v>139026.1</v>
      </c>
      <c r="E19" s="44">
        <v>0</v>
      </c>
      <c r="F19" s="44">
        <v>0</v>
      </c>
      <c r="G19" s="90"/>
      <c r="H19" s="76">
        <v>23255</v>
      </c>
      <c r="I19" s="44">
        <v>0</v>
      </c>
      <c r="J19" s="44">
        <f>D19+H19</f>
        <v>162281.1</v>
      </c>
    </row>
    <row r="20" spans="1:10" ht="12.75" customHeight="1" thickBot="1">
      <c r="A20" s="48"/>
      <c r="B20" s="48"/>
      <c r="C20" s="48"/>
      <c r="D20" s="77"/>
      <c r="E20" s="55"/>
      <c r="F20" s="55"/>
      <c r="G20" s="87"/>
      <c r="H20" s="77"/>
      <c r="I20" s="55"/>
      <c r="J20" s="45"/>
    </row>
    <row r="21" spans="1:10" ht="36.75" customHeight="1">
      <c r="A21" s="46" t="s">
        <v>10</v>
      </c>
      <c r="B21" s="46" t="s">
        <v>47</v>
      </c>
      <c r="C21" s="33" t="s">
        <v>75</v>
      </c>
      <c r="D21" s="18">
        <v>50592</v>
      </c>
      <c r="E21" s="43" t="s">
        <v>34</v>
      </c>
      <c r="F21" s="78">
        <v>0</v>
      </c>
      <c r="G21" s="51" t="s">
        <v>4</v>
      </c>
      <c r="H21" s="18">
        <v>0</v>
      </c>
      <c r="I21" s="43">
        <v>0</v>
      </c>
      <c r="J21" s="43">
        <f>SUM(D21:D32,H21:H32)</f>
        <v>142604</v>
      </c>
    </row>
    <row r="22" spans="1:10" ht="18.75" customHeight="1">
      <c r="A22" s="54"/>
      <c r="B22" s="54"/>
      <c r="C22" s="32" t="s">
        <v>55</v>
      </c>
      <c r="D22" s="38">
        <v>10000</v>
      </c>
      <c r="E22" s="54"/>
      <c r="F22" s="54"/>
      <c r="G22" s="54"/>
      <c r="H22" s="38">
        <v>9000</v>
      </c>
      <c r="I22" s="54"/>
      <c r="J22" s="54"/>
    </row>
    <row r="23" spans="1:10" ht="20.25" customHeight="1">
      <c r="A23" s="54"/>
      <c r="B23" s="54"/>
      <c r="C23" s="32" t="s">
        <v>59</v>
      </c>
      <c r="D23" s="19">
        <v>3382</v>
      </c>
      <c r="E23" s="54"/>
      <c r="F23" s="54"/>
      <c r="G23" s="54"/>
      <c r="H23" s="19">
        <v>0</v>
      </c>
      <c r="I23" s="54"/>
      <c r="J23" s="54"/>
    </row>
    <row r="24" spans="1:10" ht="27.75" customHeight="1">
      <c r="A24" s="54"/>
      <c r="B24" s="54"/>
      <c r="C24" s="32" t="s">
        <v>76</v>
      </c>
      <c r="D24" s="19">
        <v>10520</v>
      </c>
      <c r="E24" s="54"/>
      <c r="F24" s="54"/>
      <c r="G24" s="54"/>
      <c r="H24" s="19">
        <v>0</v>
      </c>
      <c r="I24" s="54"/>
      <c r="J24" s="54"/>
    </row>
    <row r="25" spans="1:10" ht="20.25" customHeight="1">
      <c r="A25" s="54"/>
      <c r="B25" s="54"/>
      <c r="C25" s="32" t="s">
        <v>56</v>
      </c>
      <c r="D25" s="19">
        <v>7000</v>
      </c>
      <c r="E25" s="54"/>
      <c r="F25" s="54"/>
      <c r="G25" s="54"/>
      <c r="H25" s="38">
        <v>10000</v>
      </c>
      <c r="I25" s="54"/>
      <c r="J25" s="54"/>
    </row>
    <row r="26" spans="1:10" ht="24" customHeight="1">
      <c r="A26" s="54"/>
      <c r="B26" s="54"/>
      <c r="C26" s="32" t="s">
        <v>89</v>
      </c>
      <c r="D26" s="19">
        <v>15000</v>
      </c>
      <c r="E26" s="54"/>
      <c r="F26" s="54"/>
      <c r="G26" s="54"/>
      <c r="H26" s="19">
        <v>5940</v>
      </c>
      <c r="I26" s="54"/>
      <c r="J26" s="54"/>
    </row>
    <row r="27" spans="1:10" ht="33" customHeight="1">
      <c r="A27" s="54"/>
      <c r="B27" s="54"/>
      <c r="C27" s="32" t="s">
        <v>69</v>
      </c>
      <c r="D27" s="19">
        <v>1150</v>
      </c>
      <c r="E27" s="54"/>
      <c r="F27" s="54"/>
      <c r="G27" s="54"/>
      <c r="H27" s="38">
        <v>1150</v>
      </c>
      <c r="I27" s="54"/>
      <c r="J27" s="54"/>
    </row>
    <row r="28" spans="1:10" ht="21.75" customHeight="1">
      <c r="A28" s="54"/>
      <c r="B28" s="54"/>
      <c r="C28" s="32" t="s">
        <v>60</v>
      </c>
      <c r="D28" s="19">
        <v>0</v>
      </c>
      <c r="E28" s="54"/>
      <c r="F28" s="54"/>
      <c r="G28" s="54"/>
      <c r="H28" s="19">
        <v>0</v>
      </c>
      <c r="I28" s="54"/>
      <c r="J28" s="54"/>
    </row>
    <row r="29" spans="1:10" ht="18.75" customHeight="1">
      <c r="A29" s="54"/>
      <c r="B29" s="54"/>
      <c r="C29" s="32" t="s">
        <v>57</v>
      </c>
      <c r="D29" s="19">
        <v>3660</v>
      </c>
      <c r="E29" s="54"/>
      <c r="F29" s="54"/>
      <c r="G29" s="54"/>
      <c r="H29" s="19">
        <v>1680</v>
      </c>
      <c r="I29" s="54"/>
      <c r="J29" s="54"/>
    </row>
    <row r="30" spans="1:10" ht="34.5" customHeight="1">
      <c r="A30" s="54"/>
      <c r="B30" s="54"/>
      <c r="C30" s="32" t="s">
        <v>77</v>
      </c>
      <c r="D30" s="19">
        <v>4800</v>
      </c>
      <c r="E30" s="54"/>
      <c r="F30" s="54"/>
      <c r="G30" s="54"/>
      <c r="H30" s="38">
        <v>0</v>
      </c>
      <c r="I30" s="54"/>
      <c r="J30" s="54"/>
    </row>
    <row r="31" spans="1:10" ht="25.5" customHeight="1">
      <c r="A31" s="54"/>
      <c r="B31" s="54"/>
      <c r="C31" s="32" t="s">
        <v>78</v>
      </c>
      <c r="D31" s="19">
        <v>4680</v>
      </c>
      <c r="E31" s="54"/>
      <c r="F31" s="54"/>
      <c r="G31" s="54"/>
      <c r="H31" s="19">
        <v>0</v>
      </c>
      <c r="I31" s="54"/>
      <c r="J31" s="54"/>
    </row>
    <row r="32" spans="1:10" ht="21.75" customHeight="1" thickBot="1">
      <c r="A32" s="55"/>
      <c r="B32" s="55"/>
      <c r="C32" s="4" t="s">
        <v>58</v>
      </c>
      <c r="D32" s="21">
        <v>0</v>
      </c>
      <c r="E32" s="55"/>
      <c r="F32" s="55"/>
      <c r="G32" s="55"/>
      <c r="H32" s="21">
        <v>4050</v>
      </c>
      <c r="I32" s="55"/>
      <c r="J32" s="55"/>
    </row>
    <row r="33" spans="1:14" ht="30" customHeight="1">
      <c r="A33" s="46" t="s">
        <v>11</v>
      </c>
      <c r="B33" s="46" t="s">
        <v>12</v>
      </c>
      <c r="C33" s="31" t="s">
        <v>64</v>
      </c>
      <c r="D33" s="18">
        <v>0</v>
      </c>
      <c r="E33" s="43" t="s">
        <v>34</v>
      </c>
      <c r="F33" s="78">
        <v>0</v>
      </c>
      <c r="G33" s="51" t="s">
        <v>4</v>
      </c>
      <c r="H33" s="39">
        <v>7500</v>
      </c>
      <c r="I33" s="43">
        <v>0</v>
      </c>
      <c r="J33" s="43">
        <f>SUM(D33:D36,H33:H36)</f>
        <v>71955.38</v>
      </c>
    </row>
    <row r="34" spans="1:14" ht="21" customHeight="1">
      <c r="A34" s="54"/>
      <c r="B34" s="54"/>
      <c r="C34" s="34" t="s">
        <v>61</v>
      </c>
      <c r="D34" s="36">
        <v>15000</v>
      </c>
      <c r="E34" s="54"/>
      <c r="F34" s="54"/>
      <c r="G34" s="54"/>
      <c r="H34" s="19">
        <v>0</v>
      </c>
      <c r="I34" s="54"/>
      <c r="J34" s="54"/>
    </row>
    <row r="35" spans="1:14" ht="21" customHeight="1">
      <c r="A35" s="54"/>
      <c r="B35" s="54"/>
      <c r="C35" s="34" t="s">
        <v>62</v>
      </c>
      <c r="D35" s="28">
        <v>28455.38</v>
      </c>
      <c r="E35" s="54"/>
      <c r="F35" s="54"/>
      <c r="G35" s="54"/>
      <c r="H35" s="42">
        <v>20000</v>
      </c>
      <c r="I35" s="54"/>
      <c r="J35" s="54"/>
    </row>
    <row r="36" spans="1:14" ht="24" customHeight="1" thickBot="1">
      <c r="A36" s="55"/>
      <c r="B36" s="55"/>
      <c r="C36" s="34" t="s">
        <v>63</v>
      </c>
      <c r="D36" s="28">
        <v>1000</v>
      </c>
      <c r="E36" s="55"/>
      <c r="F36" s="55"/>
      <c r="G36" s="55"/>
      <c r="H36" s="28">
        <v>0</v>
      </c>
      <c r="I36" s="55"/>
      <c r="J36" s="55"/>
      <c r="N36" s="35"/>
    </row>
    <row r="37" spans="1:14" ht="60.75" customHeight="1">
      <c r="A37" s="46" t="s">
        <v>13</v>
      </c>
      <c r="B37" s="46" t="s">
        <v>48</v>
      </c>
      <c r="C37" s="46" t="s">
        <v>34</v>
      </c>
      <c r="D37" s="43">
        <v>0</v>
      </c>
      <c r="E37" s="43" t="s">
        <v>34</v>
      </c>
      <c r="F37" s="43">
        <v>0</v>
      </c>
      <c r="G37" s="51" t="s">
        <v>4</v>
      </c>
      <c r="H37" s="43">
        <v>0</v>
      </c>
      <c r="I37" s="43">
        <v>0</v>
      </c>
      <c r="J37" s="43">
        <f>D37</f>
        <v>0</v>
      </c>
    </row>
    <row r="38" spans="1:14">
      <c r="A38" s="47"/>
      <c r="B38" s="47"/>
      <c r="C38" s="49"/>
      <c r="D38" s="44"/>
      <c r="E38" s="44"/>
      <c r="F38" s="44"/>
      <c r="G38" s="52"/>
      <c r="H38" s="44"/>
      <c r="I38" s="44"/>
      <c r="J38" s="44"/>
    </row>
    <row r="39" spans="1:14" ht="15.75" thickBot="1">
      <c r="A39" s="48"/>
      <c r="B39" s="48"/>
      <c r="C39" s="50"/>
      <c r="D39" s="45"/>
      <c r="E39" s="45"/>
      <c r="F39" s="45"/>
      <c r="G39" s="53"/>
      <c r="H39" s="45"/>
      <c r="I39" s="45"/>
      <c r="J39" s="45"/>
    </row>
    <row r="40" spans="1:14" ht="51" customHeight="1" thickBot="1">
      <c r="A40" s="16" t="s">
        <v>14</v>
      </c>
      <c r="B40" s="25" t="s">
        <v>15</v>
      </c>
      <c r="C40" s="25" t="s">
        <v>53</v>
      </c>
      <c r="D40" s="17">
        <v>4000</v>
      </c>
      <c r="E40" s="17" t="s">
        <v>34</v>
      </c>
      <c r="F40" s="17">
        <v>0</v>
      </c>
      <c r="G40" s="29" t="s">
        <v>4</v>
      </c>
      <c r="H40" s="17">
        <v>0</v>
      </c>
      <c r="I40" s="17">
        <v>0</v>
      </c>
      <c r="J40" s="17">
        <f>D40</f>
        <v>4000</v>
      </c>
    </row>
    <row r="41" spans="1:14" ht="84" customHeight="1">
      <c r="A41" s="46" t="s">
        <v>16</v>
      </c>
      <c r="B41" s="46" t="s">
        <v>17</v>
      </c>
      <c r="C41" s="46" t="s">
        <v>73</v>
      </c>
      <c r="D41" s="43">
        <v>65617.52</v>
      </c>
      <c r="E41" s="43" t="s">
        <v>34</v>
      </c>
      <c r="F41" s="43">
        <v>0</v>
      </c>
      <c r="G41" s="51" t="s">
        <v>4</v>
      </c>
      <c r="H41" s="43">
        <v>0</v>
      </c>
      <c r="I41" s="43">
        <v>0</v>
      </c>
      <c r="J41" s="43">
        <f>D41</f>
        <v>65617.52</v>
      </c>
    </row>
    <row r="42" spans="1:14">
      <c r="A42" s="47"/>
      <c r="B42" s="47"/>
      <c r="C42" s="49"/>
      <c r="D42" s="44"/>
      <c r="E42" s="44"/>
      <c r="F42" s="44"/>
      <c r="G42" s="52"/>
      <c r="H42" s="44"/>
      <c r="I42" s="44"/>
      <c r="J42" s="44"/>
    </row>
    <row r="43" spans="1:14" ht="12" customHeight="1" thickBot="1">
      <c r="A43" s="48"/>
      <c r="B43" s="48"/>
      <c r="C43" s="50"/>
      <c r="D43" s="45"/>
      <c r="E43" s="45"/>
      <c r="F43" s="45"/>
      <c r="G43" s="53"/>
      <c r="H43" s="45"/>
      <c r="I43" s="45"/>
      <c r="J43" s="45"/>
    </row>
    <row r="44" spans="1:14" ht="35.25" customHeight="1">
      <c r="A44" s="46" t="s">
        <v>18</v>
      </c>
      <c r="B44" s="46" t="s">
        <v>19</v>
      </c>
      <c r="C44" s="46" t="s">
        <v>34</v>
      </c>
      <c r="D44" s="43">
        <v>0</v>
      </c>
      <c r="E44" s="43" t="s">
        <v>34</v>
      </c>
      <c r="F44" s="43">
        <v>0</v>
      </c>
      <c r="G44" s="51" t="s">
        <v>4</v>
      </c>
      <c r="H44" s="43">
        <v>0</v>
      </c>
      <c r="I44" s="43">
        <v>0</v>
      </c>
      <c r="J44" s="43">
        <f>D44</f>
        <v>0</v>
      </c>
    </row>
    <row r="45" spans="1:14" ht="15.75" thickBot="1">
      <c r="A45" s="48"/>
      <c r="B45" s="48"/>
      <c r="C45" s="50"/>
      <c r="D45" s="45"/>
      <c r="E45" s="45"/>
      <c r="F45" s="45"/>
      <c r="G45" s="53"/>
      <c r="H45" s="45"/>
      <c r="I45" s="45"/>
      <c r="J45" s="45"/>
    </row>
    <row r="46" spans="1:14" ht="22.5">
      <c r="A46" s="46" t="s">
        <v>20</v>
      </c>
      <c r="B46" s="27" t="s">
        <v>46</v>
      </c>
      <c r="C46" s="28"/>
      <c r="D46" s="18"/>
      <c r="E46" s="18"/>
      <c r="F46" s="18"/>
      <c r="G46" s="51" t="s">
        <v>4</v>
      </c>
      <c r="H46" s="18"/>
      <c r="I46" s="18"/>
      <c r="J46" s="18"/>
    </row>
    <row r="47" spans="1:14" ht="21" customHeight="1">
      <c r="A47" s="47"/>
      <c r="B47" s="27" t="s">
        <v>21</v>
      </c>
      <c r="C47" s="28"/>
      <c r="D47" s="19">
        <v>0</v>
      </c>
      <c r="E47" s="19" t="s">
        <v>34</v>
      </c>
      <c r="F47" s="19">
        <v>0</v>
      </c>
      <c r="G47" s="52"/>
      <c r="H47" s="19">
        <v>0</v>
      </c>
      <c r="I47" s="19">
        <v>0</v>
      </c>
      <c r="J47" s="19">
        <v>0</v>
      </c>
    </row>
    <row r="48" spans="1:14" ht="73.5" customHeight="1" thickBot="1">
      <c r="A48" s="48"/>
      <c r="B48" s="25" t="s">
        <v>22</v>
      </c>
      <c r="C48" s="25" t="s">
        <v>87</v>
      </c>
      <c r="D48" s="21">
        <v>20000</v>
      </c>
      <c r="E48" s="21" t="s">
        <v>34</v>
      </c>
      <c r="F48" s="21">
        <v>0</v>
      </c>
      <c r="G48" s="53"/>
      <c r="H48" s="21">
        <v>0</v>
      </c>
      <c r="I48" s="21">
        <v>0</v>
      </c>
      <c r="J48" s="21">
        <f>D48</f>
        <v>20000</v>
      </c>
    </row>
    <row r="49" spans="1:10" ht="156.75" customHeight="1" thickBot="1">
      <c r="A49" s="22" t="s">
        <v>23</v>
      </c>
      <c r="B49" s="22" t="s">
        <v>24</v>
      </c>
      <c r="C49" s="22" t="s">
        <v>90</v>
      </c>
      <c r="D49" s="23">
        <v>48542</v>
      </c>
      <c r="E49" s="23" t="s">
        <v>34</v>
      </c>
      <c r="F49" s="23">
        <v>0</v>
      </c>
      <c r="G49" s="30" t="s">
        <v>4</v>
      </c>
      <c r="H49" s="23">
        <v>0</v>
      </c>
      <c r="I49" s="23">
        <v>0</v>
      </c>
      <c r="J49" s="23">
        <f>D49</f>
        <v>48542</v>
      </c>
    </row>
    <row r="50" spans="1:10" ht="19.5" customHeight="1" thickBot="1">
      <c r="A50" s="66" t="s">
        <v>35</v>
      </c>
      <c r="B50" s="67"/>
      <c r="C50" s="67"/>
      <c r="D50" s="67"/>
      <c r="E50" s="67"/>
      <c r="F50" s="67"/>
      <c r="G50" s="67"/>
      <c r="H50" s="67"/>
      <c r="I50" s="67"/>
      <c r="J50" s="68"/>
    </row>
    <row r="51" spans="1:10" ht="82.5" customHeight="1">
      <c r="A51" s="46" t="s">
        <v>25</v>
      </c>
      <c r="B51" s="47" t="s">
        <v>26</v>
      </c>
      <c r="C51" s="46" t="s">
        <v>70</v>
      </c>
      <c r="D51" s="51" t="s">
        <v>4</v>
      </c>
      <c r="E51" s="43">
        <v>0</v>
      </c>
      <c r="F51" s="43">
        <v>0</v>
      </c>
      <c r="G51" s="43">
        <v>57060</v>
      </c>
      <c r="H51" s="43" t="s">
        <v>34</v>
      </c>
      <c r="I51" s="43">
        <v>0</v>
      </c>
      <c r="J51" s="43">
        <f>G51</f>
        <v>57060</v>
      </c>
    </row>
    <row r="52" spans="1:10" ht="24.75" customHeight="1" thickBot="1">
      <c r="A52" s="48"/>
      <c r="B52" s="48"/>
      <c r="C52" s="55"/>
      <c r="D52" s="61"/>
      <c r="E52" s="45"/>
      <c r="F52" s="45"/>
      <c r="G52" s="60"/>
      <c r="H52" s="45"/>
      <c r="I52" s="45"/>
      <c r="J52" s="45"/>
    </row>
    <row r="53" spans="1:10" ht="42" customHeight="1">
      <c r="A53" s="46" t="s">
        <v>27</v>
      </c>
      <c r="B53" s="46" t="s">
        <v>52</v>
      </c>
      <c r="C53" s="62" t="s">
        <v>54</v>
      </c>
      <c r="D53" s="43" t="s">
        <v>34</v>
      </c>
      <c r="E53" s="43">
        <v>0</v>
      </c>
      <c r="F53" s="43">
        <v>0</v>
      </c>
      <c r="G53" s="43">
        <v>720</v>
      </c>
      <c r="H53" s="43" t="s">
        <v>34</v>
      </c>
      <c r="I53" s="43">
        <v>0</v>
      </c>
      <c r="J53" s="43">
        <f>G53</f>
        <v>720</v>
      </c>
    </row>
    <row r="54" spans="1:10">
      <c r="A54" s="47"/>
      <c r="B54" s="47"/>
      <c r="C54" s="63"/>
      <c r="D54" s="65"/>
      <c r="E54" s="44"/>
      <c r="F54" s="44"/>
      <c r="G54" s="44"/>
      <c r="H54" s="44"/>
      <c r="I54" s="44"/>
      <c r="J54" s="44"/>
    </row>
    <row r="55" spans="1:10" ht="16.5" customHeight="1" thickBot="1">
      <c r="A55" s="48"/>
      <c r="B55" s="48"/>
      <c r="C55" s="64"/>
      <c r="D55" s="60"/>
      <c r="E55" s="45"/>
      <c r="F55" s="45"/>
      <c r="G55" s="45"/>
      <c r="H55" s="45"/>
      <c r="I55" s="45"/>
      <c r="J55" s="45"/>
    </row>
    <row r="56" spans="1:10" ht="49.5" customHeight="1">
      <c r="A56" s="46" t="s">
        <v>28</v>
      </c>
      <c r="B56" s="46" t="s">
        <v>51</v>
      </c>
      <c r="C56" s="62" t="s">
        <v>71</v>
      </c>
      <c r="D56" s="51" t="s">
        <v>4</v>
      </c>
      <c r="E56" s="43">
        <v>0</v>
      </c>
      <c r="F56" s="43">
        <v>0</v>
      </c>
      <c r="G56" s="43">
        <v>10019.36</v>
      </c>
      <c r="H56" s="43" t="s">
        <v>34</v>
      </c>
      <c r="I56" s="43">
        <v>0</v>
      </c>
      <c r="J56" s="43">
        <f>G56+G58</f>
        <v>10146.77</v>
      </c>
    </row>
    <row r="57" spans="1:10">
      <c r="A57" s="47"/>
      <c r="B57" s="47"/>
      <c r="C57" s="63"/>
      <c r="D57" s="75"/>
      <c r="E57" s="44"/>
      <c r="F57" s="44"/>
      <c r="G57" s="54"/>
      <c r="H57" s="44"/>
      <c r="I57" s="44"/>
      <c r="J57" s="44"/>
    </row>
    <row r="58" spans="1:10" ht="31.5" customHeight="1" thickBot="1">
      <c r="A58" s="48"/>
      <c r="B58" s="48"/>
      <c r="C58" s="64"/>
      <c r="D58" s="61"/>
      <c r="E58" s="45"/>
      <c r="F58" s="45"/>
      <c r="G58" s="21">
        <v>127.41</v>
      </c>
      <c r="H58" s="45"/>
      <c r="I58" s="45"/>
      <c r="J58" s="45"/>
    </row>
    <row r="59" spans="1:10" ht="35.25" customHeight="1">
      <c r="A59" s="46" t="s">
        <v>29</v>
      </c>
      <c r="B59" s="46" t="s">
        <v>49</v>
      </c>
      <c r="C59" s="62" t="s">
        <v>34</v>
      </c>
      <c r="D59" s="51" t="s">
        <v>4</v>
      </c>
      <c r="E59" s="43" t="s">
        <v>34</v>
      </c>
      <c r="F59" s="43">
        <v>0</v>
      </c>
      <c r="G59" s="43">
        <v>1237630.31</v>
      </c>
      <c r="H59" s="43" t="s">
        <v>34</v>
      </c>
      <c r="I59" s="43">
        <v>0</v>
      </c>
      <c r="J59" s="43">
        <f>G59</f>
        <v>1237630.31</v>
      </c>
    </row>
    <row r="60" spans="1:10" ht="15.75" thickBot="1">
      <c r="A60" s="48"/>
      <c r="B60" s="48"/>
      <c r="C60" s="64"/>
      <c r="D60" s="53"/>
      <c r="E60" s="45"/>
      <c r="F60" s="45"/>
      <c r="G60" s="45"/>
      <c r="H60" s="45"/>
      <c r="I60" s="45"/>
      <c r="J60" s="45"/>
    </row>
    <row r="61" spans="1:10" ht="19.5" customHeight="1">
      <c r="A61" s="46" t="s">
        <v>30</v>
      </c>
      <c r="B61" s="46" t="s">
        <v>50</v>
      </c>
      <c r="C61" s="62" t="s">
        <v>34</v>
      </c>
      <c r="D61" s="51" t="s">
        <v>4</v>
      </c>
      <c r="E61" s="43" t="s">
        <v>34</v>
      </c>
      <c r="F61" s="43">
        <v>0</v>
      </c>
      <c r="G61" s="43">
        <v>27687.79</v>
      </c>
      <c r="H61" s="43" t="s">
        <v>34</v>
      </c>
      <c r="I61" s="43">
        <v>0</v>
      </c>
      <c r="J61" s="43">
        <f>G61</f>
        <v>27687.79</v>
      </c>
    </row>
    <row r="62" spans="1:10">
      <c r="A62" s="47"/>
      <c r="B62" s="47"/>
      <c r="C62" s="63"/>
      <c r="D62" s="52"/>
      <c r="E62" s="44"/>
      <c r="F62" s="44"/>
      <c r="G62" s="44"/>
      <c r="H62" s="44"/>
      <c r="I62" s="44"/>
      <c r="J62" s="44"/>
    </row>
    <row r="63" spans="1:10" ht="21" customHeight="1" thickBot="1">
      <c r="A63" s="48"/>
      <c r="B63" s="48"/>
      <c r="C63" s="64"/>
      <c r="D63" s="53"/>
      <c r="E63" s="45"/>
      <c r="F63" s="45"/>
      <c r="G63" s="45"/>
      <c r="H63" s="45"/>
      <c r="I63" s="45"/>
      <c r="J63" s="45"/>
    </row>
    <row r="64" spans="1:10" ht="15.75" thickBot="1">
      <c r="A64" s="16"/>
      <c r="B64" s="24" t="s">
        <v>31</v>
      </c>
      <c r="C64" s="24" t="s">
        <v>34</v>
      </c>
      <c r="D64" s="20">
        <f>SUM(D13:D49)</f>
        <v>999000</v>
      </c>
      <c r="E64" s="20">
        <f>E13+E18</f>
        <v>603717.62</v>
      </c>
      <c r="F64" s="20">
        <v>0</v>
      </c>
      <c r="G64" s="20">
        <f>SUM(G51:G63)</f>
        <v>1333244.8700000001</v>
      </c>
      <c r="H64" s="20">
        <f>H15+H19+H22+H25+H26+H27+H29+H30+H31+H32+H33+H35</f>
        <v>327000</v>
      </c>
      <c r="I64" s="20">
        <v>0</v>
      </c>
      <c r="J64" s="20">
        <f>SUM(J13:J49,J51:J63)</f>
        <v>3262962.49</v>
      </c>
    </row>
    <row r="65" spans="1:9">
      <c r="A65" s="6"/>
    </row>
    <row r="66" spans="1:9">
      <c r="A66" s="6"/>
    </row>
    <row r="67" spans="1:9">
      <c r="A67" s="7"/>
    </row>
    <row r="68" spans="1:9">
      <c r="A68" s="7"/>
    </row>
    <row r="69" spans="1:9">
      <c r="A69" s="7"/>
      <c r="B69" t="s">
        <v>83</v>
      </c>
      <c r="G69" s="7" t="s">
        <v>37</v>
      </c>
      <c r="I69" s="7" t="s">
        <v>36</v>
      </c>
    </row>
    <row r="70" spans="1:9">
      <c r="A70" s="8"/>
      <c r="B70" s="9" t="s">
        <v>84</v>
      </c>
      <c r="F70" s="9" t="s">
        <v>85</v>
      </c>
    </row>
    <row r="71" spans="1:9">
      <c r="A71" s="9"/>
      <c r="F71" s="9"/>
    </row>
    <row r="72" spans="1:9">
      <c r="A72" s="9"/>
    </row>
  </sheetData>
  <mergeCells count="136">
    <mergeCell ref="J21:J32"/>
    <mergeCell ref="J33:J36"/>
    <mergeCell ref="H19:H20"/>
    <mergeCell ref="E33:E36"/>
    <mergeCell ref="F33:F36"/>
    <mergeCell ref="G33:G36"/>
    <mergeCell ref="I33:I36"/>
    <mergeCell ref="G18:G20"/>
    <mergeCell ref="J19:J20"/>
    <mergeCell ref="I19:I20"/>
    <mergeCell ref="H13:H14"/>
    <mergeCell ref="H16:H17"/>
    <mergeCell ref="I16:I17"/>
    <mergeCell ref="G13:G14"/>
    <mergeCell ref="C13:C14"/>
    <mergeCell ref="G16:G17"/>
    <mergeCell ref="C16:C17"/>
    <mergeCell ref="F16:F17"/>
    <mergeCell ref="A16:A17"/>
    <mergeCell ref="B16:B17"/>
    <mergeCell ref="D16:D17"/>
    <mergeCell ref="E16:E17"/>
    <mergeCell ref="D9:I9"/>
    <mergeCell ref="A13:A14"/>
    <mergeCell ref="B13:B14"/>
    <mergeCell ref="D13:D14"/>
    <mergeCell ref="E13:E14"/>
    <mergeCell ref="F13:F14"/>
    <mergeCell ref="J13:J14"/>
    <mergeCell ref="J16:J17"/>
    <mergeCell ref="C37:C39"/>
    <mergeCell ref="I13:I14"/>
    <mergeCell ref="F37:F39"/>
    <mergeCell ref="H37:H39"/>
    <mergeCell ref="I37:I39"/>
    <mergeCell ref="E21:E32"/>
    <mergeCell ref="F21:F32"/>
    <mergeCell ref="G37:G39"/>
    <mergeCell ref="F19:F20"/>
    <mergeCell ref="G21:G32"/>
    <mergeCell ref="A37:A39"/>
    <mergeCell ref="B37:B39"/>
    <mergeCell ref="D37:D39"/>
    <mergeCell ref="E37:E39"/>
    <mergeCell ref="C19:C20"/>
    <mergeCell ref="B18:B20"/>
    <mergeCell ref="B21:B32"/>
    <mergeCell ref="A21:A32"/>
    <mergeCell ref="D19:D20"/>
    <mergeCell ref="E19:E20"/>
    <mergeCell ref="B33:B36"/>
    <mergeCell ref="J61:J63"/>
    <mergeCell ref="A61:A63"/>
    <mergeCell ref="B61:B63"/>
    <mergeCell ref="E61:E63"/>
    <mergeCell ref="F61:F63"/>
    <mergeCell ref="G61:G63"/>
    <mergeCell ref="H61:H63"/>
    <mergeCell ref="I56:I58"/>
    <mergeCell ref="J56:J58"/>
    <mergeCell ref="A59:A60"/>
    <mergeCell ref="B59:B60"/>
    <mergeCell ref="E59:E60"/>
    <mergeCell ref="F59:F60"/>
    <mergeCell ref="G59:G60"/>
    <mergeCell ref="H59:H60"/>
    <mergeCell ref="I59:I60"/>
    <mergeCell ref="J59:J60"/>
    <mergeCell ref="D59:D60"/>
    <mergeCell ref="I61:I63"/>
    <mergeCell ref="G56:G57"/>
    <mergeCell ref="D56:D58"/>
    <mergeCell ref="D61:D63"/>
    <mergeCell ref="C59:C60"/>
    <mergeCell ref="C61:C63"/>
    <mergeCell ref="C56:C58"/>
    <mergeCell ref="B56:B58"/>
    <mergeCell ref="E56:E58"/>
    <mergeCell ref="F56:F58"/>
    <mergeCell ref="C44:C45"/>
    <mergeCell ref="H56:H58"/>
    <mergeCell ref="A44:A45"/>
    <mergeCell ref="B44:B45"/>
    <mergeCell ref="D44:D45"/>
    <mergeCell ref="E44:E45"/>
    <mergeCell ref="A56:A58"/>
    <mergeCell ref="A1:J1"/>
    <mergeCell ref="A2:J2"/>
    <mergeCell ref="A50:J50"/>
    <mergeCell ref="G44:G45"/>
    <mergeCell ref="A5:J5"/>
    <mergeCell ref="A6:J6"/>
    <mergeCell ref="A7:J7"/>
    <mergeCell ref="A12:J12"/>
    <mergeCell ref="J37:J39"/>
    <mergeCell ref="A18:A20"/>
    <mergeCell ref="J53:J55"/>
    <mergeCell ref="A51:A52"/>
    <mergeCell ref="B51:B52"/>
    <mergeCell ref="E51:E52"/>
    <mergeCell ref="F51:F52"/>
    <mergeCell ref="H51:H52"/>
    <mergeCell ref="C51:C52"/>
    <mergeCell ref="C53:C55"/>
    <mergeCell ref="D53:D55"/>
    <mergeCell ref="J51:J52"/>
    <mergeCell ref="H53:H55"/>
    <mergeCell ref="I51:I52"/>
    <mergeCell ref="A3:B3"/>
    <mergeCell ref="A4:B4"/>
    <mergeCell ref="G51:G52"/>
    <mergeCell ref="G46:G48"/>
    <mergeCell ref="D51:D52"/>
    <mergeCell ref="F44:F45"/>
    <mergeCell ref="H44:H45"/>
    <mergeCell ref="A33:A36"/>
    <mergeCell ref="C41:C43"/>
    <mergeCell ref="G41:G43"/>
    <mergeCell ref="A53:A55"/>
    <mergeCell ref="B53:B55"/>
    <mergeCell ref="I41:I43"/>
    <mergeCell ref="I21:I32"/>
    <mergeCell ref="A46:A48"/>
    <mergeCell ref="E53:E55"/>
    <mergeCell ref="F53:F55"/>
    <mergeCell ref="G53:G55"/>
    <mergeCell ref="I53:I55"/>
    <mergeCell ref="I44:I45"/>
    <mergeCell ref="J44:J45"/>
    <mergeCell ref="A41:A43"/>
    <mergeCell ref="B41:B43"/>
    <mergeCell ref="D41:D43"/>
    <mergeCell ref="J41:J43"/>
    <mergeCell ref="E41:E43"/>
    <mergeCell ref="F41:F43"/>
    <mergeCell ref="H41:H43"/>
  </mergeCells>
  <phoneticPr fontId="17" type="noConversion"/>
  <pageMargins left="0.23622047244094491" right="0.23622047244094491" top="0.3149606299212598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Województwa Zachodniopomorskiego</dc:creator>
  <cp:lastModifiedBy>MKozera</cp:lastModifiedBy>
  <cp:lastPrinted>2013-06-21T12:43:33Z</cp:lastPrinted>
  <dcterms:created xsi:type="dcterms:W3CDTF">2012-11-19T07:54:44Z</dcterms:created>
  <dcterms:modified xsi:type="dcterms:W3CDTF">2013-07-24T08:45:54Z</dcterms:modified>
</cp:coreProperties>
</file>