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8460" windowHeight="6795"/>
  </bookViews>
  <sheets>
    <sheet name="Tabela 1" sheetId="4" r:id="rId1"/>
    <sheet name="Tabela 2" sheetId="3" r:id="rId2"/>
    <sheet name="Tabela 3" sheetId="1" r:id="rId3"/>
  </sheets>
  <definedNames>
    <definedName name="__GRUPA_WYM__" localSheetId="1">'Tabela 2'!$A$13:$W$125</definedName>
    <definedName name="__GRUPA_WYM__">'Tabela 1'!$A$13:$W$77</definedName>
    <definedName name="__GRUPA_WYM1__" localSheetId="1">'Tabela 2'!$A$15:$J$21</definedName>
    <definedName name="__GRUPA_WYM1__">'Tabela 1'!$A$15:$J$19</definedName>
    <definedName name="__GRUPA_WYM2__" localSheetId="1">'Tabela 2'!$A$16:$J$16</definedName>
    <definedName name="__GRUPA_WYM2__">'Tabela 1'!$A$16:$J$16</definedName>
    <definedName name="__MAIN__" localSheetId="1">'Tabela 2'!$A$1:$Z$174</definedName>
    <definedName name="__MAIN__">'Tabela 1'!$A$1:$Z$126</definedName>
    <definedName name="_xlnm.Print_Area" localSheetId="0">'Tabela 1'!$A$1:$J$102</definedName>
    <definedName name="_xlnm.Print_Area" localSheetId="1">'Tabela 2'!$A$1:$J$150</definedName>
    <definedName name="_xlnm.Print_Area" localSheetId="2">'Tabela 3'!$A$1:$F$622</definedName>
    <definedName name="_xlnm.Print_Titles" localSheetId="0">'Tabela 1'!$7:$10</definedName>
    <definedName name="_xlnm.Print_Titles" localSheetId="1">'Tabela 2'!$7:$10</definedName>
    <definedName name="_xlnm.Print_Titles" localSheetId="2">'Tabela 3'!$6:$9</definedName>
  </definedNames>
  <calcPr calcId="145621"/>
</workbook>
</file>

<file path=xl/calcChain.xml><?xml version="1.0" encoding="utf-8"?>
<calcChain xmlns="http://schemas.openxmlformats.org/spreadsheetml/2006/main">
  <c r="J100" i="4" l="1"/>
  <c r="R100" i="4" s="1"/>
  <c r="I100" i="4"/>
  <c r="Q100" i="4" s="1"/>
  <c r="H100" i="4"/>
  <c r="P100" i="4" s="1"/>
  <c r="G100" i="4"/>
  <c r="O100" i="4" s="1"/>
  <c r="F100" i="4"/>
  <c r="N100" i="4" s="1"/>
  <c r="E100" i="4"/>
  <c r="M100" i="4" s="1"/>
  <c r="J98" i="4"/>
  <c r="R98" i="4" s="1"/>
  <c r="I98" i="4"/>
  <c r="Q98" i="4" s="1"/>
  <c r="H98" i="4"/>
  <c r="P98" i="4" s="1"/>
  <c r="G98" i="4"/>
  <c r="O98" i="4" s="1"/>
  <c r="F98" i="4"/>
  <c r="N98" i="4" s="1"/>
  <c r="E98" i="4"/>
  <c r="M98" i="4" s="1"/>
  <c r="J95" i="4"/>
  <c r="R95" i="4" s="1"/>
  <c r="I95" i="4"/>
  <c r="Q95" i="4" s="1"/>
  <c r="H95" i="4"/>
  <c r="P95" i="4" s="1"/>
  <c r="G95" i="4"/>
  <c r="O95" i="4" s="1"/>
  <c r="F95" i="4"/>
  <c r="N95" i="4" s="1"/>
  <c r="E95" i="4"/>
  <c r="M95" i="4" s="1"/>
  <c r="J93" i="4"/>
  <c r="R93" i="4" s="1"/>
  <c r="I93" i="4"/>
  <c r="Q93" i="4" s="1"/>
  <c r="H93" i="4"/>
  <c r="P93" i="4" s="1"/>
  <c r="G93" i="4"/>
  <c r="O93" i="4" s="1"/>
  <c r="F93" i="4"/>
  <c r="N93" i="4" s="1"/>
  <c r="E93" i="4"/>
  <c r="M93" i="4" s="1"/>
  <c r="J91" i="4"/>
  <c r="R91" i="4" s="1"/>
  <c r="I91" i="4"/>
  <c r="Q91" i="4" s="1"/>
  <c r="H91" i="4"/>
  <c r="P91" i="4" s="1"/>
  <c r="G91" i="4"/>
  <c r="O91" i="4" s="1"/>
  <c r="F91" i="4"/>
  <c r="N91" i="4" s="1"/>
  <c r="E91" i="4"/>
  <c r="M91" i="4" s="1"/>
  <c r="J88" i="4"/>
  <c r="R88" i="4" s="1"/>
  <c r="I88" i="4"/>
  <c r="Q88" i="4" s="1"/>
  <c r="H88" i="4"/>
  <c r="P88" i="4" s="1"/>
  <c r="G88" i="4"/>
  <c r="O88" i="4" s="1"/>
  <c r="F88" i="4"/>
  <c r="N88" i="4" s="1"/>
  <c r="E88" i="4"/>
  <c r="M88" i="4" s="1"/>
  <c r="J86" i="4"/>
  <c r="R86" i="4" s="1"/>
  <c r="I86" i="4"/>
  <c r="Q86" i="4" s="1"/>
  <c r="H86" i="4"/>
  <c r="P86" i="4" s="1"/>
  <c r="G86" i="4"/>
  <c r="O86" i="4" s="1"/>
  <c r="F86" i="4"/>
  <c r="N86" i="4" s="1"/>
  <c r="E86" i="4"/>
  <c r="M86" i="4" s="1"/>
  <c r="J80" i="4"/>
  <c r="R80" i="4" s="1"/>
  <c r="J78" i="4" s="1"/>
  <c r="I80" i="4"/>
  <c r="Q80" i="4" s="1"/>
  <c r="I78" i="4" s="1"/>
  <c r="H80" i="4"/>
  <c r="P80" i="4" s="1"/>
  <c r="H78" i="4" s="1"/>
  <c r="G80" i="4"/>
  <c r="O80" i="4" s="1"/>
  <c r="G78" i="4" s="1"/>
  <c r="F80" i="4"/>
  <c r="N80" i="4" s="1"/>
  <c r="F78" i="4" s="1"/>
  <c r="E80" i="4"/>
  <c r="M80" i="4" s="1"/>
  <c r="E78" i="4" s="1"/>
  <c r="J76" i="4"/>
  <c r="R76" i="4" s="1"/>
  <c r="I76" i="4"/>
  <c r="Q76" i="4" s="1"/>
  <c r="H76" i="4"/>
  <c r="P76" i="4" s="1"/>
  <c r="G76" i="4"/>
  <c r="O76" i="4" s="1"/>
  <c r="F76" i="4"/>
  <c r="N76" i="4" s="1"/>
  <c r="E76" i="4"/>
  <c r="M76" i="4" s="1"/>
  <c r="J72" i="4"/>
  <c r="R72" i="4" s="1"/>
  <c r="I72" i="4"/>
  <c r="Q72" i="4" s="1"/>
  <c r="H72" i="4"/>
  <c r="P72" i="4" s="1"/>
  <c r="G72" i="4"/>
  <c r="O72" i="4" s="1"/>
  <c r="F72" i="4"/>
  <c r="N72" i="4" s="1"/>
  <c r="E72" i="4"/>
  <c r="M72" i="4" s="1"/>
  <c r="J66" i="4"/>
  <c r="R66" i="4" s="1"/>
  <c r="I66" i="4"/>
  <c r="Q66" i="4" s="1"/>
  <c r="H66" i="4"/>
  <c r="P66" i="4" s="1"/>
  <c r="G66" i="4"/>
  <c r="O66" i="4" s="1"/>
  <c r="F66" i="4"/>
  <c r="N66" i="4" s="1"/>
  <c r="E66" i="4"/>
  <c r="M66" i="4" s="1"/>
  <c r="J62" i="4"/>
  <c r="R62" i="4" s="1"/>
  <c r="I62" i="4"/>
  <c r="Q62" i="4" s="1"/>
  <c r="H62" i="4"/>
  <c r="P62" i="4" s="1"/>
  <c r="G62" i="4"/>
  <c r="O62" i="4" s="1"/>
  <c r="F62" i="4"/>
  <c r="N62" i="4" s="1"/>
  <c r="E62" i="4"/>
  <c r="M62" i="4" s="1"/>
  <c r="J60" i="4"/>
  <c r="R60" i="4" s="1"/>
  <c r="I60" i="4"/>
  <c r="Q60" i="4" s="1"/>
  <c r="H60" i="4"/>
  <c r="P60" i="4" s="1"/>
  <c r="G60" i="4"/>
  <c r="O60" i="4" s="1"/>
  <c r="F60" i="4"/>
  <c r="N60" i="4" s="1"/>
  <c r="E60" i="4"/>
  <c r="M60" i="4" s="1"/>
  <c r="J56" i="4"/>
  <c r="R56" i="4" s="1"/>
  <c r="I56" i="4"/>
  <c r="Q56" i="4" s="1"/>
  <c r="H56" i="4"/>
  <c r="P56" i="4" s="1"/>
  <c r="G56" i="4"/>
  <c r="O56" i="4" s="1"/>
  <c r="F56" i="4"/>
  <c r="N56" i="4" s="1"/>
  <c r="E56" i="4"/>
  <c r="M56" i="4" s="1"/>
  <c r="J53" i="4"/>
  <c r="R53" i="4" s="1"/>
  <c r="I53" i="4"/>
  <c r="Q53" i="4" s="1"/>
  <c r="H53" i="4"/>
  <c r="P53" i="4" s="1"/>
  <c r="G53" i="4"/>
  <c r="O53" i="4" s="1"/>
  <c r="F53" i="4"/>
  <c r="N53" i="4" s="1"/>
  <c r="E53" i="4"/>
  <c r="M53" i="4" s="1"/>
  <c r="J45" i="4"/>
  <c r="R45" i="4" s="1"/>
  <c r="I45" i="4"/>
  <c r="Q45" i="4" s="1"/>
  <c r="H45" i="4"/>
  <c r="P45" i="4" s="1"/>
  <c r="G45" i="4"/>
  <c r="O45" i="4" s="1"/>
  <c r="F45" i="4"/>
  <c r="N45" i="4" s="1"/>
  <c r="E45" i="4"/>
  <c r="M45" i="4" s="1"/>
  <c r="J42" i="4"/>
  <c r="R42" i="4" s="1"/>
  <c r="I42" i="4"/>
  <c r="Q42" i="4" s="1"/>
  <c r="H42" i="4"/>
  <c r="P42" i="4" s="1"/>
  <c r="G42" i="4"/>
  <c r="O42" i="4" s="1"/>
  <c r="F42" i="4"/>
  <c r="N42" i="4" s="1"/>
  <c r="E42" i="4"/>
  <c r="M42" i="4" s="1"/>
  <c r="J40" i="4"/>
  <c r="R40" i="4" s="1"/>
  <c r="I40" i="4"/>
  <c r="Q40" i="4" s="1"/>
  <c r="H40" i="4"/>
  <c r="P40" i="4" s="1"/>
  <c r="G40" i="4"/>
  <c r="O40" i="4" s="1"/>
  <c r="F40" i="4"/>
  <c r="N40" i="4" s="1"/>
  <c r="E40" i="4"/>
  <c r="M40" i="4" s="1"/>
  <c r="J35" i="4"/>
  <c r="R35" i="4" s="1"/>
  <c r="I35" i="4"/>
  <c r="Q35" i="4" s="1"/>
  <c r="H35" i="4"/>
  <c r="P35" i="4" s="1"/>
  <c r="G35" i="4"/>
  <c r="O35" i="4" s="1"/>
  <c r="F35" i="4"/>
  <c r="N35" i="4" s="1"/>
  <c r="E35" i="4"/>
  <c r="M35" i="4" s="1"/>
  <c r="J33" i="4"/>
  <c r="R33" i="4" s="1"/>
  <c r="I33" i="4"/>
  <c r="Q33" i="4" s="1"/>
  <c r="H33" i="4"/>
  <c r="P33" i="4" s="1"/>
  <c r="G33" i="4"/>
  <c r="O33" i="4" s="1"/>
  <c r="F33" i="4"/>
  <c r="N33" i="4" s="1"/>
  <c r="E33" i="4"/>
  <c r="M33" i="4" s="1"/>
  <c r="J31" i="4"/>
  <c r="R31" i="4" s="1"/>
  <c r="I31" i="4"/>
  <c r="Q31" i="4" s="1"/>
  <c r="H31" i="4"/>
  <c r="P31" i="4" s="1"/>
  <c r="G31" i="4"/>
  <c r="O31" i="4" s="1"/>
  <c r="F31" i="4"/>
  <c r="N31" i="4" s="1"/>
  <c r="E31" i="4"/>
  <c r="M31" i="4" s="1"/>
  <c r="J29" i="4"/>
  <c r="R29" i="4" s="1"/>
  <c r="I29" i="4"/>
  <c r="Q29" i="4" s="1"/>
  <c r="H29" i="4"/>
  <c r="P29" i="4" s="1"/>
  <c r="G29" i="4"/>
  <c r="O29" i="4" s="1"/>
  <c r="F29" i="4"/>
  <c r="N29" i="4" s="1"/>
  <c r="E29" i="4"/>
  <c r="M29" i="4" s="1"/>
  <c r="J24" i="4"/>
  <c r="R24" i="4" s="1"/>
  <c r="I24" i="4"/>
  <c r="Q24" i="4" s="1"/>
  <c r="H24" i="4"/>
  <c r="P24" i="4" s="1"/>
  <c r="G24" i="4"/>
  <c r="O24" i="4" s="1"/>
  <c r="F24" i="4"/>
  <c r="N24" i="4" s="1"/>
  <c r="E24" i="4"/>
  <c r="M24" i="4" s="1"/>
  <c r="J22" i="4"/>
  <c r="R22" i="4" s="1"/>
  <c r="I22" i="4"/>
  <c r="Q22" i="4" s="1"/>
  <c r="H22" i="4"/>
  <c r="P22" i="4" s="1"/>
  <c r="G22" i="4"/>
  <c r="O22" i="4" s="1"/>
  <c r="F22" i="4"/>
  <c r="N22" i="4" s="1"/>
  <c r="E22" i="4"/>
  <c r="M22" i="4" s="1"/>
  <c r="J20" i="4"/>
  <c r="R20" i="4" s="1"/>
  <c r="I20" i="4"/>
  <c r="Q20" i="4" s="1"/>
  <c r="H20" i="4"/>
  <c r="P20" i="4" s="1"/>
  <c r="G20" i="4"/>
  <c r="O20" i="4" s="1"/>
  <c r="F20" i="4"/>
  <c r="N20" i="4" s="1"/>
  <c r="E20" i="4"/>
  <c r="M20" i="4" s="1"/>
  <c r="J15" i="4"/>
  <c r="R15" i="4" s="1"/>
  <c r="I15" i="4"/>
  <c r="Q15" i="4" s="1"/>
  <c r="H15" i="4"/>
  <c r="P15" i="4" s="1"/>
  <c r="H13" i="4" s="1"/>
  <c r="G15" i="4"/>
  <c r="O15" i="4" s="1"/>
  <c r="G13" i="4" s="1"/>
  <c r="F15" i="4"/>
  <c r="N15" i="4" s="1"/>
  <c r="F13" i="4" s="1"/>
  <c r="E15" i="4"/>
  <c r="M15" i="4" s="1"/>
  <c r="E13" i="4" s="1"/>
  <c r="H11" i="4"/>
  <c r="G11" i="4"/>
  <c r="F11" i="4"/>
  <c r="E11" i="4"/>
  <c r="Q1" i="4"/>
  <c r="R1" i="4" s="1"/>
  <c r="J7" i="4" s="1"/>
  <c r="P1" i="4"/>
  <c r="O1" i="4"/>
  <c r="D2" i="4" s="1"/>
  <c r="J148" i="3"/>
  <c r="R148" i="3" s="1"/>
  <c r="I148" i="3"/>
  <c r="Q148" i="3" s="1"/>
  <c r="H148" i="3"/>
  <c r="P148" i="3" s="1"/>
  <c r="G148" i="3"/>
  <c r="O148" i="3" s="1"/>
  <c r="F148" i="3"/>
  <c r="N148" i="3" s="1"/>
  <c r="E148" i="3"/>
  <c r="M148" i="3" s="1"/>
  <c r="J146" i="3"/>
  <c r="R146" i="3" s="1"/>
  <c r="I146" i="3"/>
  <c r="Q146" i="3" s="1"/>
  <c r="H146" i="3"/>
  <c r="P146" i="3" s="1"/>
  <c r="G146" i="3"/>
  <c r="O146" i="3" s="1"/>
  <c r="F146" i="3"/>
  <c r="N146" i="3" s="1"/>
  <c r="E146" i="3"/>
  <c r="M146" i="3" s="1"/>
  <c r="J143" i="3"/>
  <c r="R143" i="3" s="1"/>
  <c r="I143" i="3"/>
  <c r="Q143" i="3" s="1"/>
  <c r="H143" i="3"/>
  <c r="P143" i="3" s="1"/>
  <c r="G143" i="3"/>
  <c r="O143" i="3" s="1"/>
  <c r="F143" i="3"/>
  <c r="N143" i="3" s="1"/>
  <c r="E143" i="3"/>
  <c r="M143" i="3" s="1"/>
  <c r="J141" i="3"/>
  <c r="R141" i="3" s="1"/>
  <c r="I141" i="3"/>
  <c r="Q141" i="3" s="1"/>
  <c r="H141" i="3"/>
  <c r="P141" i="3" s="1"/>
  <c r="G141" i="3"/>
  <c r="O141" i="3" s="1"/>
  <c r="F141" i="3"/>
  <c r="N141" i="3" s="1"/>
  <c r="E141" i="3"/>
  <c r="M141" i="3" s="1"/>
  <c r="J139" i="3"/>
  <c r="R139" i="3" s="1"/>
  <c r="I139" i="3"/>
  <c r="Q139" i="3" s="1"/>
  <c r="H139" i="3"/>
  <c r="P139" i="3" s="1"/>
  <c r="G139" i="3"/>
  <c r="O139" i="3" s="1"/>
  <c r="F139" i="3"/>
  <c r="N139" i="3" s="1"/>
  <c r="E139" i="3"/>
  <c r="M139" i="3" s="1"/>
  <c r="J136" i="3"/>
  <c r="R136" i="3" s="1"/>
  <c r="I136" i="3"/>
  <c r="Q136" i="3" s="1"/>
  <c r="H136" i="3"/>
  <c r="P136" i="3" s="1"/>
  <c r="G136" i="3"/>
  <c r="O136" i="3" s="1"/>
  <c r="F136" i="3"/>
  <c r="N136" i="3" s="1"/>
  <c r="E136" i="3"/>
  <c r="M136" i="3" s="1"/>
  <c r="J134" i="3"/>
  <c r="R134" i="3" s="1"/>
  <c r="I134" i="3"/>
  <c r="Q134" i="3" s="1"/>
  <c r="H134" i="3"/>
  <c r="P134" i="3" s="1"/>
  <c r="G134" i="3"/>
  <c r="O134" i="3" s="1"/>
  <c r="F134" i="3"/>
  <c r="N134" i="3" s="1"/>
  <c r="E134" i="3"/>
  <c r="M134" i="3" s="1"/>
  <c r="J128" i="3"/>
  <c r="R128" i="3" s="1"/>
  <c r="J126" i="3" s="1"/>
  <c r="I128" i="3"/>
  <c r="Q128" i="3" s="1"/>
  <c r="I126" i="3" s="1"/>
  <c r="H128" i="3"/>
  <c r="P128" i="3" s="1"/>
  <c r="H126" i="3" s="1"/>
  <c r="G128" i="3"/>
  <c r="O128" i="3" s="1"/>
  <c r="G126" i="3" s="1"/>
  <c r="F128" i="3"/>
  <c r="N128" i="3" s="1"/>
  <c r="F126" i="3" s="1"/>
  <c r="E128" i="3"/>
  <c r="M128" i="3" s="1"/>
  <c r="E126" i="3" s="1"/>
  <c r="J122" i="3"/>
  <c r="R122" i="3" s="1"/>
  <c r="I122" i="3"/>
  <c r="Q122" i="3" s="1"/>
  <c r="H122" i="3"/>
  <c r="P122" i="3" s="1"/>
  <c r="G122" i="3"/>
  <c r="O122" i="3" s="1"/>
  <c r="F122" i="3"/>
  <c r="N122" i="3" s="1"/>
  <c r="E122" i="3"/>
  <c r="M122" i="3" s="1"/>
  <c r="J120" i="3"/>
  <c r="R120" i="3" s="1"/>
  <c r="I120" i="3"/>
  <c r="Q120" i="3" s="1"/>
  <c r="H120" i="3"/>
  <c r="P120" i="3" s="1"/>
  <c r="G120" i="3"/>
  <c r="O120" i="3" s="1"/>
  <c r="F120" i="3"/>
  <c r="N120" i="3" s="1"/>
  <c r="E120" i="3"/>
  <c r="M120" i="3" s="1"/>
  <c r="J110" i="3"/>
  <c r="R110" i="3" s="1"/>
  <c r="I110" i="3"/>
  <c r="Q110" i="3" s="1"/>
  <c r="H110" i="3"/>
  <c r="P110" i="3" s="1"/>
  <c r="G110" i="3"/>
  <c r="O110" i="3" s="1"/>
  <c r="F110" i="3"/>
  <c r="N110" i="3" s="1"/>
  <c r="E110" i="3"/>
  <c r="M110" i="3" s="1"/>
  <c r="J104" i="3"/>
  <c r="R104" i="3" s="1"/>
  <c r="I104" i="3"/>
  <c r="Q104" i="3" s="1"/>
  <c r="H104" i="3"/>
  <c r="P104" i="3" s="1"/>
  <c r="G104" i="3"/>
  <c r="O104" i="3" s="1"/>
  <c r="F104" i="3"/>
  <c r="N104" i="3" s="1"/>
  <c r="E104" i="3"/>
  <c r="M104" i="3" s="1"/>
  <c r="J98" i="3"/>
  <c r="R98" i="3" s="1"/>
  <c r="I98" i="3"/>
  <c r="Q98" i="3" s="1"/>
  <c r="H98" i="3"/>
  <c r="P98" i="3" s="1"/>
  <c r="G98" i="3"/>
  <c r="O98" i="3" s="1"/>
  <c r="F98" i="3"/>
  <c r="N98" i="3" s="1"/>
  <c r="E98" i="3"/>
  <c r="M98" i="3" s="1"/>
  <c r="J93" i="3"/>
  <c r="R93" i="3" s="1"/>
  <c r="I93" i="3"/>
  <c r="Q93" i="3" s="1"/>
  <c r="H93" i="3"/>
  <c r="P93" i="3" s="1"/>
  <c r="G93" i="3"/>
  <c r="O93" i="3" s="1"/>
  <c r="F93" i="3"/>
  <c r="N93" i="3" s="1"/>
  <c r="E93" i="3"/>
  <c r="M93" i="3" s="1"/>
  <c r="J89" i="3"/>
  <c r="R89" i="3" s="1"/>
  <c r="I89" i="3"/>
  <c r="Q89" i="3" s="1"/>
  <c r="H89" i="3"/>
  <c r="P89" i="3" s="1"/>
  <c r="G89" i="3"/>
  <c r="O89" i="3" s="1"/>
  <c r="F89" i="3"/>
  <c r="N89" i="3" s="1"/>
  <c r="E89" i="3"/>
  <c r="M89" i="3" s="1"/>
  <c r="J76" i="3"/>
  <c r="R76" i="3" s="1"/>
  <c r="I76" i="3"/>
  <c r="Q76" i="3" s="1"/>
  <c r="H76" i="3"/>
  <c r="P76" i="3" s="1"/>
  <c r="G76" i="3"/>
  <c r="O76" i="3" s="1"/>
  <c r="F76" i="3"/>
  <c r="N76" i="3" s="1"/>
  <c r="E76" i="3"/>
  <c r="M76" i="3" s="1"/>
  <c r="J74" i="3"/>
  <c r="R74" i="3" s="1"/>
  <c r="I74" i="3"/>
  <c r="Q74" i="3" s="1"/>
  <c r="H74" i="3"/>
  <c r="P74" i="3" s="1"/>
  <c r="G74" i="3"/>
  <c r="O74" i="3" s="1"/>
  <c r="F74" i="3"/>
  <c r="N74" i="3" s="1"/>
  <c r="E74" i="3"/>
  <c r="M74" i="3" s="1"/>
  <c r="J65" i="3"/>
  <c r="R65" i="3" s="1"/>
  <c r="I65" i="3"/>
  <c r="Q65" i="3" s="1"/>
  <c r="H65" i="3"/>
  <c r="P65" i="3" s="1"/>
  <c r="G65" i="3"/>
  <c r="O65" i="3" s="1"/>
  <c r="F65" i="3"/>
  <c r="N65" i="3" s="1"/>
  <c r="E65" i="3"/>
  <c r="M65" i="3" s="1"/>
  <c r="J62" i="3"/>
  <c r="R62" i="3" s="1"/>
  <c r="I62" i="3"/>
  <c r="Q62" i="3" s="1"/>
  <c r="H62" i="3"/>
  <c r="P62" i="3" s="1"/>
  <c r="G62" i="3"/>
  <c r="O62" i="3" s="1"/>
  <c r="F62" i="3"/>
  <c r="N62" i="3" s="1"/>
  <c r="E62" i="3"/>
  <c r="M62" i="3" s="1"/>
  <c r="J60" i="3"/>
  <c r="R60" i="3" s="1"/>
  <c r="I60" i="3"/>
  <c r="Q60" i="3" s="1"/>
  <c r="H60" i="3"/>
  <c r="P60" i="3" s="1"/>
  <c r="G60" i="3"/>
  <c r="O60" i="3" s="1"/>
  <c r="F60" i="3"/>
  <c r="N60" i="3" s="1"/>
  <c r="E60" i="3"/>
  <c r="M60" i="3" s="1"/>
  <c r="J54" i="3"/>
  <c r="R54" i="3" s="1"/>
  <c r="I54" i="3"/>
  <c r="Q54" i="3" s="1"/>
  <c r="H54" i="3"/>
  <c r="P54" i="3" s="1"/>
  <c r="G54" i="3"/>
  <c r="O54" i="3" s="1"/>
  <c r="F54" i="3"/>
  <c r="N54" i="3" s="1"/>
  <c r="E54" i="3"/>
  <c r="M54" i="3" s="1"/>
  <c r="J46" i="3"/>
  <c r="R46" i="3" s="1"/>
  <c r="I46" i="3"/>
  <c r="Q46" i="3" s="1"/>
  <c r="H46" i="3"/>
  <c r="P46" i="3" s="1"/>
  <c r="G46" i="3"/>
  <c r="O46" i="3" s="1"/>
  <c r="F46" i="3"/>
  <c r="N46" i="3" s="1"/>
  <c r="E46" i="3"/>
  <c r="M46" i="3" s="1"/>
  <c r="J41" i="3"/>
  <c r="R41" i="3" s="1"/>
  <c r="I41" i="3"/>
  <c r="Q41" i="3" s="1"/>
  <c r="H41" i="3"/>
  <c r="P41" i="3" s="1"/>
  <c r="G41" i="3"/>
  <c r="O41" i="3" s="1"/>
  <c r="F41" i="3"/>
  <c r="N41" i="3" s="1"/>
  <c r="E41" i="3"/>
  <c r="M41" i="3" s="1"/>
  <c r="J39" i="3"/>
  <c r="R39" i="3" s="1"/>
  <c r="I39" i="3"/>
  <c r="Q39" i="3" s="1"/>
  <c r="H39" i="3"/>
  <c r="P39" i="3" s="1"/>
  <c r="G39" i="3"/>
  <c r="O39" i="3" s="1"/>
  <c r="F39" i="3"/>
  <c r="N39" i="3" s="1"/>
  <c r="E39" i="3"/>
  <c r="M39" i="3" s="1"/>
  <c r="J36" i="3"/>
  <c r="R36" i="3" s="1"/>
  <c r="I36" i="3"/>
  <c r="Q36" i="3" s="1"/>
  <c r="H36" i="3"/>
  <c r="P36" i="3" s="1"/>
  <c r="G36" i="3"/>
  <c r="O36" i="3" s="1"/>
  <c r="F36" i="3"/>
  <c r="N36" i="3" s="1"/>
  <c r="E36" i="3"/>
  <c r="M36" i="3" s="1"/>
  <c r="J29" i="3"/>
  <c r="R29" i="3" s="1"/>
  <c r="I29" i="3"/>
  <c r="Q29" i="3" s="1"/>
  <c r="H29" i="3"/>
  <c r="P29" i="3" s="1"/>
  <c r="G29" i="3"/>
  <c r="O29" i="3" s="1"/>
  <c r="F29" i="3"/>
  <c r="N29" i="3" s="1"/>
  <c r="E29" i="3"/>
  <c r="M29" i="3" s="1"/>
  <c r="J27" i="3"/>
  <c r="R27" i="3" s="1"/>
  <c r="I27" i="3"/>
  <c r="Q27" i="3" s="1"/>
  <c r="H27" i="3"/>
  <c r="P27" i="3" s="1"/>
  <c r="G27" i="3"/>
  <c r="O27" i="3" s="1"/>
  <c r="F27" i="3"/>
  <c r="N27" i="3" s="1"/>
  <c r="E27" i="3"/>
  <c r="M27" i="3" s="1"/>
  <c r="J24" i="3"/>
  <c r="R24" i="3" s="1"/>
  <c r="I24" i="3"/>
  <c r="Q24" i="3" s="1"/>
  <c r="H24" i="3"/>
  <c r="P24" i="3" s="1"/>
  <c r="G24" i="3"/>
  <c r="O24" i="3" s="1"/>
  <c r="F24" i="3"/>
  <c r="N24" i="3" s="1"/>
  <c r="E24" i="3"/>
  <c r="M24" i="3" s="1"/>
  <c r="J22" i="3"/>
  <c r="R22" i="3" s="1"/>
  <c r="I22" i="3"/>
  <c r="Q22" i="3" s="1"/>
  <c r="H22" i="3"/>
  <c r="P22" i="3" s="1"/>
  <c r="G22" i="3"/>
  <c r="O22" i="3" s="1"/>
  <c r="F22" i="3"/>
  <c r="N22" i="3" s="1"/>
  <c r="E22" i="3"/>
  <c r="M22" i="3" s="1"/>
  <c r="J15" i="3"/>
  <c r="R15" i="3" s="1"/>
  <c r="I15" i="3"/>
  <c r="Q15" i="3" s="1"/>
  <c r="H15" i="3"/>
  <c r="P15" i="3" s="1"/>
  <c r="G15" i="3"/>
  <c r="O15" i="3" s="1"/>
  <c r="F15" i="3"/>
  <c r="N15" i="3" s="1"/>
  <c r="E15" i="3"/>
  <c r="M15" i="3" s="1"/>
  <c r="Q1" i="3"/>
  <c r="R1" i="3" s="1"/>
  <c r="J7" i="3" s="1"/>
  <c r="P1" i="3"/>
  <c r="O1" i="3"/>
  <c r="D2" i="3" s="1"/>
  <c r="I13" i="4" l="1"/>
  <c r="I11" i="4"/>
  <c r="J13" i="4"/>
  <c r="J11" i="4"/>
  <c r="E13" i="3"/>
  <c r="E11" i="3"/>
  <c r="G13" i="3"/>
  <c r="G11" i="3"/>
  <c r="I13" i="3"/>
  <c r="I11" i="3"/>
  <c r="F13" i="3"/>
  <c r="F11" i="3"/>
  <c r="H13" i="3"/>
  <c r="H11" i="3"/>
  <c r="J13" i="3"/>
  <c r="J11" i="3"/>
  <c r="D216" i="1"/>
  <c r="D215" i="1" s="1"/>
  <c r="D214" i="1" s="1"/>
  <c r="E216" i="1"/>
  <c r="E215" i="1" s="1"/>
  <c r="E214" i="1" s="1"/>
  <c r="F216" i="1"/>
  <c r="F215" i="1" s="1"/>
  <c r="F214" i="1" s="1"/>
  <c r="C216" i="1"/>
  <c r="C215" i="1" s="1"/>
  <c r="C214" i="1" s="1"/>
  <c r="E474" i="1" l="1"/>
  <c r="D474" i="1"/>
  <c r="C474" i="1"/>
  <c r="F474" i="1"/>
  <c r="F11" i="1"/>
  <c r="D620" i="1"/>
  <c r="E620" i="1"/>
  <c r="F620" i="1"/>
  <c r="C620" i="1"/>
  <c r="F10" i="1" l="1"/>
  <c r="D11" i="1" l="1"/>
  <c r="D10" i="1" s="1"/>
  <c r="E11" i="1"/>
  <c r="E10" i="1" s="1"/>
  <c r="C11" i="1"/>
  <c r="C10" i="1" s="1"/>
</calcChain>
</file>

<file path=xl/sharedStrings.xml><?xml version="1.0" encoding="utf-8"?>
<sst xmlns="http://schemas.openxmlformats.org/spreadsheetml/2006/main" count="1424" uniqueCount="408">
  <si>
    <t/>
  </si>
  <si>
    <t>010</t>
  </si>
  <si>
    <t>ROLNICTWO  I  ŁOWIECTWO</t>
  </si>
  <si>
    <t xml:space="preserve">     01041</t>
  </si>
  <si>
    <t>Program Rozwoju Obszarów Wiejskich 2007-2013</t>
  </si>
  <si>
    <t xml:space="preserve">               4018</t>
  </si>
  <si>
    <t>Wynagrodzenia osobowe pracowników</t>
  </si>
  <si>
    <t xml:space="preserve">               4019</t>
  </si>
  <si>
    <t xml:space="preserve">               4118</t>
  </si>
  <si>
    <t>Składki na ubezpieczenia społeczne</t>
  </si>
  <si>
    <t xml:space="preserve">               4119</t>
  </si>
  <si>
    <t xml:space="preserve">               4128</t>
  </si>
  <si>
    <t>Składki na Fundusz Pracy</t>
  </si>
  <si>
    <t xml:space="preserve">               4129</t>
  </si>
  <si>
    <t xml:space="preserve">               4178</t>
  </si>
  <si>
    <t>Wynagrodzenia bezosobowe</t>
  </si>
  <si>
    <t xml:space="preserve">               4179</t>
  </si>
  <si>
    <t xml:space="preserve">               4210</t>
  </si>
  <si>
    <t>Zakup materiałów i wyposażenia</t>
  </si>
  <si>
    <t xml:space="preserve">               4218</t>
  </si>
  <si>
    <t xml:space="preserve">               4219</t>
  </si>
  <si>
    <t xml:space="preserve">               4300</t>
  </si>
  <si>
    <t>Zakup usług pozostałych</t>
  </si>
  <si>
    <t xml:space="preserve">               4308</t>
  </si>
  <si>
    <t xml:space="preserve">               4309</t>
  </si>
  <si>
    <t xml:space="preserve">               4390</t>
  </si>
  <si>
    <t>Zakup usług obejmujących wykonanie ekspertyz, analiz i opinii</t>
  </si>
  <si>
    <t xml:space="preserve">               4398</t>
  </si>
  <si>
    <t xml:space="preserve">               4399</t>
  </si>
  <si>
    <t xml:space="preserve">               4408</t>
  </si>
  <si>
    <t xml:space="preserve">Opłaty za administrowanie i czynsze za budynki, lokale i pomieszczenia
garażowe
</t>
  </si>
  <si>
    <t xml:space="preserve">               4409</t>
  </si>
  <si>
    <t xml:space="preserve">               4410</t>
  </si>
  <si>
    <t>Podróże służbowe krajowe</t>
  </si>
  <si>
    <t xml:space="preserve">               4418</t>
  </si>
  <si>
    <t xml:space="preserve">               4419</t>
  </si>
  <si>
    <t xml:space="preserve">               4428</t>
  </si>
  <si>
    <t xml:space="preserve">               4429</t>
  </si>
  <si>
    <t>Podróże służbowe zagraniczne</t>
  </si>
  <si>
    <t xml:space="preserve">               4700</t>
  </si>
  <si>
    <t>Szkolenia pracowników niebędących członkami korpusu służby cywilnej</t>
  </si>
  <si>
    <t xml:space="preserve">               4708</t>
  </si>
  <si>
    <t xml:space="preserve">               4709</t>
  </si>
  <si>
    <t>050</t>
  </si>
  <si>
    <t>RYBOŁÓWSTWO I RYBACTWO</t>
  </si>
  <si>
    <t xml:space="preserve">     05011</t>
  </si>
  <si>
    <t xml:space="preserve">               4048</t>
  </si>
  <si>
    <t>Dodatkowe wynagrodzenie roczne</t>
  </si>
  <si>
    <t xml:space="preserve">               4049</t>
  </si>
  <si>
    <t xml:space="preserve">               4400</t>
  </si>
  <si>
    <t>150</t>
  </si>
  <si>
    <t>PRZETWÓRSTWO  PRZEMYSŁOWE</t>
  </si>
  <si>
    <t xml:space="preserve">     15011</t>
  </si>
  <si>
    <t>Rozwój przedsiębiorczości</t>
  </si>
  <si>
    <t>Oś  I  RPO</t>
  </si>
  <si>
    <t xml:space="preserve">               2009</t>
  </si>
  <si>
    <t xml:space="preserve">               4017</t>
  </si>
  <si>
    <t xml:space="preserve">               4117</t>
  </si>
  <si>
    <t xml:space="preserve">               4127</t>
  </si>
  <si>
    <t xml:space="preserve">               4217</t>
  </si>
  <si>
    <t xml:space="preserve">               4307</t>
  </si>
  <si>
    <t xml:space="preserve">               4397</t>
  </si>
  <si>
    <t xml:space="preserve">               4427</t>
  </si>
  <si>
    <t>WPF - Misje eksportowe - etap I i II w ramach RPO</t>
  </si>
  <si>
    <t xml:space="preserve">     15013</t>
  </si>
  <si>
    <t>Rozwój kadr nowoczesnej gospodarki i przedsiębiorczości</t>
  </si>
  <si>
    <t>Priorytet VI, Działanie 6.2 w ramach PO Kapitał Ludzki</t>
  </si>
  <si>
    <t>Priorytet VIII, Działanie 8.1 w ramach PO Kapitał Ludzki</t>
  </si>
  <si>
    <t>Priorytet VIII, Działanie 8.2 w ramach PO Kapitał Ludzki</t>
  </si>
  <si>
    <t xml:space="preserve">               3257</t>
  </si>
  <si>
    <t>Stypendia różne</t>
  </si>
  <si>
    <t xml:space="preserve">               3259</t>
  </si>
  <si>
    <t xml:space="preserve">               4047</t>
  </si>
  <si>
    <t xml:space="preserve">               4177</t>
  </si>
  <si>
    <t xml:space="preserve">               4367</t>
  </si>
  <si>
    <t xml:space="preserve">               4369</t>
  </si>
  <si>
    <t xml:space="preserve">               4417</t>
  </si>
  <si>
    <t>600</t>
  </si>
  <si>
    <t>TRANSPORT  I  ŁĄCZNOŚĆ</t>
  </si>
  <si>
    <t xml:space="preserve">     60095</t>
  </si>
  <si>
    <t>Pozostała działalność</t>
  </si>
  <si>
    <t xml:space="preserve">               4388</t>
  </si>
  <si>
    <t>Zakup usług obejmujących tłumaczenia</t>
  </si>
  <si>
    <t xml:space="preserve">               4389</t>
  </si>
  <si>
    <t>630</t>
  </si>
  <si>
    <t>TURYSTYKA</t>
  </si>
  <si>
    <t xml:space="preserve">     63003</t>
  </si>
  <si>
    <t>Zadania w zakresie upowszechniania turystyki</t>
  </si>
  <si>
    <t xml:space="preserve">               4387</t>
  </si>
  <si>
    <t xml:space="preserve">               4957</t>
  </si>
  <si>
    <t>Różnice kursowe</t>
  </si>
  <si>
    <t>710</t>
  </si>
  <si>
    <t>DZIAŁALNOŚĆ  USŁUGOWA</t>
  </si>
  <si>
    <t xml:space="preserve">     71003</t>
  </si>
  <si>
    <t>Biura planowania przestrzennego</t>
  </si>
  <si>
    <t xml:space="preserve">               4357</t>
  </si>
  <si>
    <t>Zakup usług dostępu do sieci Internet</t>
  </si>
  <si>
    <t xml:space="preserve">               4359</t>
  </si>
  <si>
    <t xml:space="preserve">               4377</t>
  </si>
  <si>
    <t xml:space="preserve">Opłaty z tytułu zakupu usług telekomunikacyjnych świadczonych w
stacjonarnej publicznej sieci telefonicznej
</t>
  </si>
  <si>
    <t xml:space="preserve">               4379</t>
  </si>
  <si>
    <t xml:space="preserve">               4407</t>
  </si>
  <si>
    <t>750</t>
  </si>
  <si>
    <t>ADMINISTRACJA  PUBLICZNA</t>
  </si>
  <si>
    <t xml:space="preserve">     75018</t>
  </si>
  <si>
    <t>Urzędy marszałkowskie</t>
  </si>
  <si>
    <t xml:space="preserve">               4248</t>
  </si>
  <si>
    <t>Zakup pomocy naukowych, dydaktycznych i książek</t>
  </si>
  <si>
    <t xml:space="preserve">               4268</t>
  </si>
  <si>
    <t>Zakup energii</t>
  </si>
  <si>
    <t xml:space="preserve">               4278</t>
  </si>
  <si>
    <t>Zakup usług remontowych</t>
  </si>
  <si>
    <t xml:space="preserve">               2328</t>
  </si>
  <si>
    <t xml:space="preserve">               2329</t>
  </si>
  <si>
    <t xml:space="preserve">               4378</t>
  </si>
  <si>
    <t xml:space="preserve">               4707</t>
  </si>
  <si>
    <t xml:space="preserve">     75071</t>
  </si>
  <si>
    <t>Centrum Rozwoju Zasobów Ludzkich</t>
  </si>
  <si>
    <t xml:space="preserve">               4247</t>
  </si>
  <si>
    <t xml:space="preserve">               4249</t>
  </si>
  <si>
    <t xml:space="preserve">               4447</t>
  </si>
  <si>
    <t>Odpisy na zakładowy fundusz świadczeń socjalnych</t>
  </si>
  <si>
    <t xml:space="preserve">               4449</t>
  </si>
  <si>
    <t xml:space="preserve">     75095</t>
  </si>
  <si>
    <t>853</t>
  </si>
  <si>
    <t>POZOSTAŁE  ZADANIA  W  ZAKRESIE  POLITYKI SPOŁECZNEJ</t>
  </si>
  <si>
    <t xml:space="preserve">     85332</t>
  </si>
  <si>
    <t>Wojewódzkie urzędy pracy</t>
  </si>
  <si>
    <t>WPF - Priorytet X Pomoc Techniczna w ramach PO Kapitał Ludzki</t>
  </si>
  <si>
    <t>Wynagrodzenia  bezosobowe</t>
  </si>
  <si>
    <t xml:space="preserve">               4438</t>
  </si>
  <si>
    <t>Różne opłaty i składki</t>
  </si>
  <si>
    <t xml:space="preserve">               4439</t>
  </si>
  <si>
    <t xml:space="preserve">               2008</t>
  </si>
  <si>
    <t xml:space="preserve">     85395</t>
  </si>
  <si>
    <t>Priorytet VII, Działanie 7.1 w ramach PO Kapitał Ludzki</t>
  </si>
  <si>
    <t>Priorytet VI, Działanie 6.1 w ramach PO Kapitał Ludzki</t>
  </si>
  <si>
    <t>Priorytet VI, Działanie 6.3 w ramach PO Kapitał Ludzki</t>
  </si>
  <si>
    <t>Priorytet VII, Działanie 7.2 w ramach PO Kapitał Ludzki</t>
  </si>
  <si>
    <t>Priorytet VII, Działanie 7.3 w ramach PO Kapitał Ludzki</t>
  </si>
  <si>
    <t>Priorytet IX, Działanie 9.1 w ramach PO Kapitał Ludzki</t>
  </si>
  <si>
    <t>Priorytet IX, Działanie 9.2 w ramach PO Kapitał Ludzki</t>
  </si>
  <si>
    <t>Priorytet IX, Działanie 9.3 w ramach PO Kapitał Ludzki</t>
  </si>
  <si>
    <t>Priorytet IX, Działanie 9.4 w ramach PO Kapitał Ludzki</t>
  </si>
  <si>
    <t>Priorytet IX, Działanie 9.5 w ramach PO Kapitał Ludzki</t>
  </si>
  <si>
    <t>Zakup uslug pozostałych</t>
  </si>
  <si>
    <t xml:space="preserve">               3247</t>
  </si>
  <si>
    <t>Stypendia dla uczniów</t>
  </si>
  <si>
    <t xml:space="preserve">               3249</t>
  </si>
  <si>
    <t xml:space="preserve">               4437</t>
  </si>
  <si>
    <t>Priorytet VII, Działanie 7.4 w ramach PO Kapitał Ludzki</t>
  </si>
  <si>
    <t>Priorytet IX, Działanie 9.6 w ramach PO Kapitał Ludzki</t>
  </si>
  <si>
    <t>Klasyfikacja budżetowa</t>
  </si>
  <si>
    <t>Wyszczególnienie</t>
  </si>
  <si>
    <t>Plan wg uchwały budżetowej</t>
  </si>
  <si>
    <t>Zmiany wprowadzone uchwałami Sejmiku i Zarządu</t>
  </si>
  <si>
    <t>Zwiększenia</t>
  </si>
  <si>
    <t xml:space="preserve">Zmniejszenia </t>
  </si>
  <si>
    <t>1</t>
  </si>
  <si>
    <t>2</t>
  </si>
  <si>
    <t>3</t>
  </si>
  <si>
    <t>4</t>
  </si>
  <si>
    <t>5</t>
  </si>
  <si>
    <t>6</t>
  </si>
  <si>
    <t>Tabela Nr 3</t>
  </si>
  <si>
    <t>w złotych</t>
  </si>
  <si>
    <t xml:space="preserve"> Razem wydatki na projekty bieżące:</t>
  </si>
  <si>
    <t xml:space="preserve">Opłaty za administrowanie i czynsze za budynki, lokale i pomieszczenia garażowe
</t>
  </si>
  <si>
    <t>Program Operacyjny Zrównoważony rozwój sektora rybołówstwa i nadbrzeżnych obszarów rybackich 2007-2013</t>
  </si>
  <si>
    <t>Opłaty za administrowanie i czynsze za budynki, lokale i pomieszczenia garażowe</t>
  </si>
  <si>
    <t>Dotacje celowe w ramach programów finansowanych z udziałem środków europejskich oraz środków, o których mowa w art. 5 ust. 1 pkt 3 oraz ust. 3 pkt 5 i 6 ustawy, lub płatności w ramach budżetu środków europejskich</t>
  </si>
  <si>
    <t xml:space="preserve">Dotacje celowe w ramach programów finansowanych z udziałem środków europejskich oraz środków, o których mowa w art. 5 ust. 1 pkt 3 oraz ust. 3 pkt 5 i 6 ustawy, lub płatności w ramach budżetu środków europejskich </t>
  </si>
  <si>
    <t>WPF - Projekt pn. "Rozwój sieci centrów obsługi inwestorów i eksporterów" w ramach PO Innowacyjna Gospodarka, Priorytetu VI, Działania 6.2.</t>
  </si>
  <si>
    <t>WPF - Wzrost atrakcyjności inwestycyjnej Województwa Zachodniopomorskiego - Promocja walorów inwestycyjnych WZ - etap I i II  w ramach RPO</t>
  </si>
  <si>
    <t xml:space="preserve">Dotacje celowe w ramach programów finansowanych z udziałem środków europejskich oraz środków, o których mowa w art. 5 ust. 1 pkt 3 oraz ust. 3 pkt 5 i 6 ustawy, lub płatności w ramach budżetu środków europejskich
</t>
  </si>
  <si>
    <t>WPF - Projekt pn. "Inwestycja w wiedzę motorem rozwoju innowacyjności w regionie" w ramach Działania 8.2 PO KL</t>
  </si>
  <si>
    <t xml:space="preserve">Opłaty z tytułu zakupu usług telekomunikacyjnych świadczonych w ruchomej publicznej sieci telefonicznej
</t>
  </si>
  <si>
    <t xml:space="preserve">WPF - Projekt pn."Poprawienie zewnętrznej i wewnętrznej dostępności obszaru Europy Środkowej"  w ramach działania 2.1  Programu dla Europy Środkowej </t>
  </si>
  <si>
    <t>WPF - Projekt pn."Rewitalizacja Europejskiego Szlaku Kulturowego na obszarze Południowego Bałtyku - Pomorska Droga Św. Jakuba" w ramach Współpracy Transgranicznej Południowy Bałtyk</t>
  </si>
  <si>
    <t>WPF - projekt pn. "MARRIAGE - Lepsze zarządzanie mariną, konsolidacja sieci przystani i marketingu turystyki wodnej w obszarze Południowego Bałtyku</t>
  </si>
  <si>
    <t>WPF - Projekt pn. "Zachodniopomorskie - Morze Przygody. Promocja turystyczna Województwa Zachodniopomorskiego"  w ramach RPO</t>
  </si>
  <si>
    <t>WPF - Projekt pn. "Zachodniopomorskie - Morze Przygody. Promocja turystyczna Województwa Zachodniopomorskiego i Szczecińskiego Obszaru Metropolitarnego"  w ramach RPO</t>
  </si>
  <si>
    <t>WPF - Projekt pn."Partnerstwo miejsko-wiejskie w obszarach metropolitalnych - URMA" w ramach programu INTERREG IVC</t>
  </si>
  <si>
    <t>Dotacje celowe przekazane dla powiatu na zadania bieżące realizowane na podstawie porozumień (umów) między jednostkami samorządu terytorialnego</t>
  </si>
  <si>
    <t>WPF - Projekt pn. "Koordynacja na rzecz aktywnej Integracji" w ramach Działania 1.2, Priorytetu I PO KL</t>
  </si>
  <si>
    <t>WPF - Priorytet X Pomoc Techniczna w ramach PO Kapitał Ludzki - środki w ramach ROEFS</t>
  </si>
  <si>
    <t>WPF - Projekt pn. "Z korzyścią dla regionu. Rozwój Ekonomii Społecznej" w ramach Działania 7.2 PO KL</t>
  </si>
  <si>
    <t>Opłaty z tytułu zakupu usług telekomunikacyjnych świadczonych w ruchomej publicznej sieci telefonicznej</t>
  </si>
  <si>
    <t>WPF - Projekt pn. "Zachodniopomorskie talenty - regionalny system stypendialny" w ramach Działania 9.1 PO KL</t>
  </si>
  <si>
    <t xml:space="preserve">WPF - Projekt pn. "Profesjonalne kadry - lepsze jutro" w ramach Działania 7.1 PO KL </t>
  </si>
  <si>
    <t>WPF - Projekt pn. "Piramida Kompetencji" w ramach działania 6.1 PO KL</t>
  </si>
  <si>
    <t>WPF - Projekt pn.: "Profesjonalne kadry - lepsze jutro II" w ramach działania 7.1 PO KL</t>
  </si>
  <si>
    <t>WPF - Projekt pn. "Higiena i bezpieczeństwo  żywności w regionie Morza Bałtyckiego - Focus on Food w ramach Programu Współpracy Transgranicznej Południowy Bałtyk"</t>
  </si>
  <si>
    <t>WPF - Pomoc Techniczna w ramach Programu EWT 2007 - 2013 INTERREG IVA</t>
  </si>
  <si>
    <t>WPF - Projekt pn. "Kompleksowy program wspierania kluczowych obszarów funkcjonowania i kompetencji kadr Urzędu Marszałkowskiego" w ramach PO KL</t>
  </si>
  <si>
    <t xml:space="preserve">WPF - Główny Punkt Informacyjny Funduszy Europejskich (GPI) przy ul. Kuśnierskiej </t>
  </si>
  <si>
    <t>Plan po zmianach wg stanu na 31.12.2012</t>
  </si>
  <si>
    <t xml:space="preserve">     01008</t>
  </si>
  <si>
    <t>Melioracje wodne</t>
  </si>
  <si>
    <t xml:space="preserve">               6050</t>
  </si>
  <si>
    <t>Wydatki inwestycyjne jednostek budżetowych</t>
  </si>
  <si>
    <t xml:space="preserve">               6057</t>
  </si>
  <si>
    <t xml:space="preserve">               6059</t>
  </si>
  <si>
    <t xml:space="preserve">               6051</t>
  </si>
  <si>
    <t xml:space="preserve">               6052</t>
  </si>
  <si>
    <t xml:space="preserve">               6060</t>
  </si>
  <si>
    <t>Wydatki na zakupy inwestycyjne jednostek budżetowych</t>
  </si>
  <si>
    <t xml:space="preserve">               6068</t>
  </si>
  <si>
    <t xml:space="preserve">               6069</t>
  </si>
  <si>
    <t>Dotacje inwestycyjne w ramach  Osi  I  RPO</t>
  </si>
  <si>
    <t xml:space="preserve">               6209</t>
  </si>
  <si>
    <t>400</t>
  </si>
  <si>
    <t xml:space="preserve">     40095</t>
  </si>
  <si>
    <t>Dotacje inwestycyjne w ramach  Osi  IV  RPO</t>
  </si>
  <si>
    <t xml:space="preserve">     60013</t>
  </si>
  <si>
    <t>Drogi publiczne wojewódzkie</t>
  </si>
  <si>
    <t>WPF - Przebudowa drogi woj. nr 110 na odcinku Cerkwica - Lędzin</t>
  </si>
  <si>
    <t>WPF - Budowa obejścia m. Goleniów w ciągu drogi woj. nr 113</t>
  </si>
  <si>
    <t>WPF - Budowa obejścia m. Trzebiatów w ciągu drogi woj. nr 102</t>
  </si>
  <si>
    <t>WPF - Przebudowa drogi woj. Nr 156 na odc. Mostowo - Barlinek</t>
  </si>
  <si>
    <t>WPF - Przebudowa drogi woj. Nr 177 na odc. Sośnica - Mirosławiec</t>
  </si>
  <si>
    <t>WPF - Przebudowa drogi woj. Nr 203 na odc. Koszalin - Iwięcino</t>
  </si>
  <si>
    <t>WPF - Przebudowa drogi woj. Nr 163 na odc. Czaplinek - Wałcz</t>
  </si>
  <si>
    <t>WPF - Przebudowa drogi woj. Nr 203 na odc. Iwięcino - Darłowo</t>
  </si>
  <si>
    <t>WPF - Przebudowa drogi wojewódzkiej Nr 205 na odcinku Krupy - Sławno</t>
  </si>
  <si>
    <t>WPF - Budowa obejścia m. Gościno w ciągu drogi wojewódzkiej Nr 162</t>
  </si>
  <si>
    <t xml:space="preserve">               6058</t>
  </si>
  <si>
    <t>WPF - Budowa obejścia m. Choszczno w ciągu drogi woj. nr 151</t>
  </si>
  <si>
    <t>WPF - Budowa obejścia m. Darłowo w ciągu drogi woj. nr 203</t>
  </si>
  <si>
    <t>WPF - Budowa obejścia m. Barlinek w ciągu drogi woj. nr 151</t>
  </si>
  <si>
    <t>WPF - Budowa obejścia m. Dobra w ciągu drogi woj. nr 144</t>
  </si>
  <si>
    <t>WPF - Budowa obejścia m. Trzebiatów - połączenie dróg woj. nr 109 i 103</t>
  </si>
  <si>
    <t xml:space="preserve">     60052</t>
  </si>
  <si>
    <t>Zadania w zakresie telekomunikacji</t>
  </si>
  <si>
    <t xml:space="preserve">     63095</t>
  </si>
  <si>
    <t>Dotacje inwestycyjne w ramach  Osi  V  RPO</t>
  </si>
  <si>
    <t>WPF - Zakupy inwestycyjne w ramach Osi VIII - Pomoc techniczna RPO</t>
  </si>
  <si>
    <t>851</t>
  </si>
  <si>
    <t>OCHRONA  ZDROWIA</t>
  </si>
  <si>
    <t xml:space="preserve">     85195</t>
  </si>
  <si>
    <t>Dotacje inwestycyjne w ramach  Osi  VII  RPO</t>
  </si>
  <si>
    <t>921</t>
  </si>
  <si>
    <t>KULTURA I  OCHRONA  DZIEDZICTWA NARODOWEGO</t>
  </si>
  <si>
    <t xml:space="preserve">     92195</t>
  </si>
  <si>
    <t>Dotacje inwestycyjne w ramach  Osi  VI  RPO</t>
  </si>
  <si>
    <t>926</t>
  </si>
  <si>
    <t>KULTURA  FIZYCZNA</t>
  </si>
  <si>
    <t xml:space="preserve">     92601</t>
  </si>
  <si>
    <t>Obiekty sportowe</t>
  </si>
  <si>
    <t xml:space="preserve"> Razem wydatki majątkowe:</t>
  </si>
  <si>
    <t xml:space="preserve">Wydatki inwestycyjne jednostek budżetowych </t>
  </si>
  <si>
    <t xml:space="preserve">WPF - Zabezpieczenie przeciwpowodziowe doliny rzeki Parsęty poniżej m. Osówko w tym m. Kołobrzegu Karlina i Białogardu </t>
  </si>
  <si>
    <t>WPF - Budowa niebieskiego korytarza ekologicznego wzdłuż doliny rzeki Iny i jej dopływów w ramach Instrumentu Finansowego LIFE+</t>
  </si>
  <si>
    <t>WPF - Budowa niebieskiego korytarza ekologicznego wzdłuż doliny rzekiRegi i jej dopływów w ramach Instrumentu Finansowego LIFE+</t>
  </si>
  <si>
    <t>Program Operacyjny Zrównoważony rozwój sektora rybołówstwa inadbrzeżnych obszarów rybackich 2007-2013</t>
  </si>
  <si>
    <t>WPF - Przepławki dla ryb  w ramach PO "Zrównoważony rozwój sektorarybołówstwa i nadbrzeżnych obszarów rybackich 2007-2013"</t>
  </si>
  <si>
    <t>WPF - Rozwój obszarów zależnych od rybactwa w ramach Osi V PORYBY 2007-2013 - Pomoc Techniczna - zakupy inwestycyjne</t>
  </si>
  <si>
    <t>WPF - Przebudowa przejścia przez Połczyn Zdrój w ciągu drogi woj. Nr 163</t>
  </si>
  <si>
    <t>WPF - Przebudowa drogi woj. Nr 107 na odc. Dziwnówek - Kamień Pomorski</t>
  </si>
  <si>
    <t>WPF - Przebudowa drogi wojewódzkiej Nr 151 na odcinku Węgorzyno -Ińsko</t>
  </si>
  <si>
    <t>WPF - Budowa obejścia w m. Szczecinek w ciągu drogi wojewódzkiej Nr 172</t>
  </si>
  <si>
    <t>WPF - Przebudowa drogi wojewódzkiej Nr 114 na odcinku Trzebież -Police</t>
  </si>
  <si>
    <t>WPF - Przebudowa drogi wojewódzkiej Nr 124 na odcinku Cedynia - Chojna</t>
  </si>
  <si>
    <t>WPF - Przebudowa drogi wojewódzkiej Nr 142 na odcinku Krzywnica -Lisowo</t>
  </si>
  <si>
    <t>WPF - Przebudowa drogi wojewódzkiej Nr 109 na odcinku Mrzeżyno -Trzebiatów</t>
  </si>
  <si>
    <t>WPF - Przebudowa i rozbudowa przejścia drogowego przez m. Krzywin w ciągu drogi nr 122</t>
  </si>
  <si>
    <t>WPF - Przebudowa i rozbudowa mostu na Odrze Zachodniej w Gryfinie w ciągu drogi woj. nr 120</t>
  </si>
  <si>
    <t>WPF - Projekt pn. "e-Administracja i e-Turystyka w województwie zachodniopomorskim" w ramach RPO WZ działanie 3.2.</t>
  </si>
  <si>
    <t>WYTWARZANIE I ZAOPATRYWANIE W ENERGIĘ ELEKTRYCZNĄ, GAZ I WODĘ</t>
  </si>
  <si>
    <t>WPF - Zabezpieczenie przeciwpowodziowe doliny rzeki Regi ze szczególnym uwzględnieniem miasta Trzebiatów w ramach Programu Operacyjnego Infrastruktura i Środowisko</t>
  </si>
  <si>
    <t>WPF - Przebudowa drogi wojewódzkiej Nr 106 na odcinku Rzewnowo -Golczewo</t>
  </si>
  <si>
    <t>WPF - Przebudowa przejścia przez Sławoborze w ciągu drogi wojewódzkiej Nr 162</t>
  </si>
  <si>
    <t>WPF - Rozbudowa przejścia drogowego przez m. Żarczyn w ciągu drogi nr 122</t>
  </si>
  <si>
    <t>WYDATKI OGÓŁEM:</t>
  </si>
  <si>
    <t>WPF - Przebudowa drogi wojewódzkiej Nr 167 na odcinku Koszalin - droga 168</t>
  </si>
  <si>
    <t>WPF - Przebudowa drogi wojewódzkiej Nr 151 na odcinku Choszczno - Pełczyce</t>
  </si>
  <si>
    <r>
      <rPr>
        <i/>
        <sz val="12"/>
        <color theme="1"/>
        <rFont val="Arial"/>
        <family val="2"/>
        <charset val="238"/>
      </rPr>
      <t>*</t>
    </r>
    <r>
      <rPr>
        <i/>
        <sz val="10"/>
        <color theme="1"/>
        <rFont val="Arial"/>
        <family val="2"/>
        <charset val="238"/>
      </rPr>
      <t xml:space="preserve"> w projektach wymienionych w zestawieniu podano dodatkowo kwoty planu na finansowanie kosztów niekwalifikowalnych obejmujących podatek VAT (paragrafy z ostatnią cyfrą 0), które łącznie wyniosły:</t>
    </r>
  </si>
  <si>
    <r>
      <rPr>
        <i/>
        <sz val="12"/>
        <color theme="1"/>
        <rFont val="Arial"/>
        <family val="2"/>
        <charset val="238"/>
      </rPr>
      <t>**</t>
    </r>
    <r>
      <rPr>
        <i/>
        <sz val="10"/>
        <color theme="1"/>
        <rFont val="Arial"/>
        <family val="2"/>
        <charset val="238"/>
      </rPr>
      <t xml:space="preserve"> w 2012 r. w ramach projektu pn.  "Oś VIII, Pomoc techniczna RPO" nie nastąpiła refundacja wydatków na łączną kwotę 1.313.698 zł (stanowiąca wynagrodzenia pracowników Wydziału Zarządzania RPO za grudzień 2012 r) i w związku z tym, kwota ta została zaklasyfikowana do paragrafów z  odpowiednią czwartą cyfrą zero i nie została uwzględniona w niniejszym zestawieniu zmian</t>
    </r>
  </si>
  <si>
    <t>WPF - Pomoc Techniczna Programu Operacyjnego „Zrównoważony rozwój sektora rybołówstwa i nadbrzeżnych obszarów rybackich 2007-2013 - Oś 5  *</t>
  </si>
  <si>
    <t>Zmiany wprowadzone w planie wydatków na realizację programów finansowanych z udziałem środków, o których mowa w art. 5 ust. 1 pkt. 2 i 3 uofp  w 2012 roku</t>
  </si>
  <si>
    <r>
      <t xml:space="preserve">WPF - PROW 2007-2013 - Pomoc Techniczna w ramach Schematu I, II,III </t>
    </r>
    <r>
      <rPr>
        <i/>
        <sz val="16"/>
        <color theme="1"/>
        <rFont val="Arial"/>
        <family val="2"/>
        <charset val="238"/>
      </rPr>
      <t>*</t>
    </r>
  </si>
  <si>
    <r>
      <t>WPF - Oś VIII, Pomoc techniczna RPO</t>
    </r>
    <r>
      <rPr>
        <sz val="14"/>
        <color theme="1"/>
        <rFont val="Arial"/>
        <family val="2"/>
        <charset val="238"/>
      </rPr>
      <t>**</t>
    </r>
  </si>
  <si>
    <r>
      <t xml:space="preserve">WPF - PROW - Działanie 125, Schemat II </t>
    </r>
    <r>
      <rPr>
        <sz val="14"/>
        <color theme="1"/>
        <rFont val="Arial"/>
        <family val="2"/>
        <charset val="238"/>
      </rPr>
      <t>*</t>
    </r>
  </si>
  <si>
    <t>2012-12-31</t>
  </si>
  <si>
    <t>Tabela Nr 2</t>
  </si>
  <si>
    <t>Dział</t>
  </si>
  <si>
    <t>Rozdział</t>
  </si>
  <si>
    <t>Zmiany wprowadzone uchwałami</t>
  </si>
  <si>
    <t>Sejmiku Województwa</t>
  </si>
  <si>
    <t>Zarządu Województwa</t>
  </si>
  <si>
    <t xml:space="preserve">Zwiększenia </t>
  </si>
  <si>
    <t>Zmniejszenia</t>
  </si>
  <si>
    <t xml:space="preserve"> WYDATKI OGÓŁEM</t>
  </si>
  <si>
    <t>z tego:</t>
  </si>
  <si>
    <t>I.</t>
  </si>
  <si>
    <t>Zadania własne</t>
  </si>
  <si>
    <t>z tego w dziale:</t>
  </si>
  <si>
    <t>Rolnictwo i łowiectwo</t>
  </si>
  <si>
    <t>01006</t>
  </si>
  <si>
    <t>Zarządy melioracji i urządzeń wodnych</t>
  </si>
  <si>
    <t>01008</t>
  </si>
  <si>
    <t>01031</t>
  </si>
  <si>
    <t>Grupy producentów rolnych</t>
  </si>
  <si>
    <t>01041</t>
  </si>
  <si>
    <t>01042</t>
  </si>
  <si>
    <t>Wyłączenie z produkcji gruntów rolnych</t>
  </si>
  <si>
    <t>01095</t>
  </si>
  <si>
    <t>Rybołówstwo i rybactwo</t>
  </si>
  <si>
    <t>05011</t>
  </si>
  <si>
    <t>Przetwórstwo przemysłowe</t>
  </si>
  <si>
    <t>Wytwarzanie i zaopatrywanie w energię elektryczną, gaz i wodę</t>
  </si>
  <si>
    <t>Transport i łączność</t>
  </si>
  <si>
    <t>Krajowe pasażerskie przewozy kolejowe</t>
  </si>
  <si>
    <t>Krajowe pasażerskie przewozy autobusowe</t>
  </si>
  <si>
    <t>Infrastruktura portowa</t>
  </si>
  <si>
    <t>Turystyka</t>
  </si>
  <si>
    <t>Gospodarka mieszkaniowa</t>
  </si>
  <si>
    <t>Gospodarka gruntami i nieruchomościami</t>
  </si>
  <si>
    <t>Działalność usługowa</t>
  </si>
  <si>
    <t>Plany zagospodarowania przestrzennego</t>
  </si>
  <si>
    <t>Prace geodezyjne i kartograficzne (nieinwestycyjne)</t>
  </si>
  <si>
    <t>Administracja publiczna</t>
  </si>
  <si>
    <t>Urzędy wojewódzkie</t>
  </si>
  <si>
    <t>Samorządowe sejmiki województw</t>
  </si>
  <si>
    <t>Działalność informacyjna i kulturalna prowadzona za granicą</t>
  </si>
  <si>
    <t>Promocja jednostek samorządu terytorialnego</t>
  </si>
  <si>
    <t>Bezpieczeństwo publiczne i ochrona przeciwpożarowa</t>
  </si>
  <si>
    <t>Komendy wojewódzkie Policji</t>
  </si>
  <si>
    <t>Komendy wojewódzkie Państwowej Straży Pożarnej</t>
  </si>
  <si>
    <t>Ochotnicze straże pożarne</t>
  </si>
  <si>
    <t>Zadania ratownictwa górskiego i wodnego</t>
  </si>
  <si>
    <t>Obsługa długu publicznego</t>
  </si>
  <si>
    <t>Obsługa papierów wartościowych, kredytów i pożyczek jednostek samorządu terytorialnego</t>
  </si>
  <si>
    <t>Różne rozliczenia</t>
  </si>
  <si>
    <t>Różne rozliczenia finansowe</t>
  </si>
  <si>
    <t>Rezerwy ogólne i celowe</t>
  </si>
  <si>
    <t>Oświata i wychowanie</t>
  </si>
  <si>
    <t>Szkoły podstawowe specjalne</t>
  </si>
  <si>
    <t>Gimnazja specjalne</t>
  </si>
  <si>
    <t>Licea ogólnokształcące</t>
  </si>
  <si>
    <t>Szkoły zawodowe</t>
  </si>
  <si>
    <t>Zakłady kształcenia nauczycieli</t>
  </si>
  <si>
    <t>Dokształcanie i doskonalenie nauczycieli</t>
  </si>
  <si>
    <t>Biblioteki pedagogiczne</t>
  </si>
  <si>
    <t>Szkolnictwo wyższe</t>
  </si>
  <si>
    <t>Ochrona zdrowia</t>
  </si>
  <si>
    <t>Szpitale ogólne</t>
  </si>
  <si>
    <t>Zakłady opiekuńczo-lecznicze i pielęgnacyjno-opiekuńcze</t>
  </si>
  <si>
    <t>Szpitale uzdrowiskowe</t>
  </si>
  <si>
    <t>Lecznictwo ambulatoryjne</t>
  </si>
  <si>
    <t>Ratownictwo medyczne</t>
  </si>
  <si>
    <t>Medycyna pracy</t>
  </si>
  <si>
    <t>Programy polityki zdrowotnej</t>
  </si>
  <si>
    <t>Zapobieganie i zwalczanie AIDS</t>
  </si>
  <si>
    <t>Zwalczanie narkomanii</t>
  </si>
  <si>
    <t>Przeciwdziałanie alkoholizmowi</t>
  </si>
  <si>
    <t>Składki na ubezpieczenie zdrowotne oraz świadczenia dla osób nieobjętych obowiązkiem ubezpieczenia zdrowotnego</t>
  </si>
  <si>
    <t>Pomoc społeczna</t>
  </si>
  <si>
    <t>Zadania w zakresie przeciwdziałania przemocy w rodzinie</t>
  </si>
  <si>
    <t>Regionalne ośrodki polityki społecznej</t>
  </si>
  <si>
    <t>Ośrodki adopcyjno-opiekuńcze</t>
  </si>
  <si>
    <t>Pozostałe zadania w zakresie polityki społecznej</t>
  </si>
  <si>
    <t>Rehabilitacja zawodowa i społeczna osób niepełnosprawnych</t>
  </si>
  <si>
    <t>Fundusz Gwarantowanych Świadczeń Pracowniczych</t>
  </si>
  <si>
    <t>Edukacyjna opieka wychowawcza</t>
  </si>
  <si>
    <t>Placówki wychowania pozaszkolnego</t>
  </si>
  <si>
    <t>Internaty i bursy szkolne</t>
  </si>
  <si>
    <t>Pomoc materialna dla uczniów</t>
  </si>
  <si>
    <t>Gospodarka komunalna i ochrona środowiska</t>
  </si>
  <si>
    <t>Gospodarka ściekowa i ochrona wód</t>
  </si>
  <si>
    <t>Gospodarka odpadami</t>
  </si>
  <si>
    <t>Ochrona powietrza atmosferycznego i klimatu</t>
  </si>
  <si>
    <t>Wpływy i wydatki związane z gromadzeniem środków z opłat produktowych</t>
  </si>
  <si>
    <t>Kultura i ochrona dziedzictwa narodowego</t>
  </si>
  <si>
    <t>Pozostałe zadania w zakresie kultury</t>
  </si>
  <si>
    <t>Teatry</t>
  </si>
  <si>
    <t>Filharmonie, orkiestry, chóry i kapele</t>
  </si>
  <si>
    <t>Domy i ośrodki kultury, świetlice i kluby</t>
  </si>
  <si>
    <t>Biblioteki</t>
  </si>
  <si>
    <t>Muzea</t>
  </si>
  <si>
    <t>Ośrodki ochrony i dokumentacji zabytków</t>
  </si>
  <si>
    <t>Ochrona zabytków i opieka nad zabytkami</t>
  </si>
  <si>
    <t>Ogrody botaniczne i zoologiczne oraz naturalne obszary i obiekty chronionej przyrody</t>
  </si>
  <si>
    <t>Parki krajobrazowe</t>
  </si>
  <si>
    <t>Kultura fizyczna</t>
  </si>
  <si>
    <t>Zadania w zakresie kultury fizycznej</t>
  </si>
  <si>
    <t>II.</t>
  </si>
  <si>
    <t>Zadania zlecone</t>
  </si>
  <si>
    <t>01005</t>
  </si>
  <si>
    <t>Prace geodezyjno-urządzeniowe na potrzeby rolnictwa</t>
  </si>
  <si>
    <t>01078</t>
  </si>
  <si>
    <t>Usuwanie skutków klęsk żywiołowych</t>
  </si>
  <si>
    <t>Prace geologiczne (nieinwestycyjne)</t>
  </si>
  <si>
    <t>Świadczenia rodzinne, świadczenie z funduszu alimentacyjnego oraz składki na ubezpieczenia emerytalne i rentowe z ubezpieczenia społecznego</t>
  </si>
  <si>
    <t>Wpływy i wydatki związane z wprowadzeniem do obrotu baterii i akumulatorów</t>
  </si>
  <si>
    <t>Tabela Nr 1</t>
  </si>
  <si>
    <t xml:space="preserve"> DOCHODY OGÓŁEM</t>
  </si>
  <si>
    <t>Dochody od osób prawnych, od osób fizycznych i od innych jednostek nieposiadających osobowości prawnej oraz wydatki związane z ich poborem</t>
  </si>
  <si>
    <t>Wpływy z innych opłat stanowiących dochody jednostek samorządu terytorialnego na podstawie ustaw</t>
  </si>
  <si>
    <t>Udziały województw w podatkach stanowiących dochód budżetu państwa</t>
  </si>
  <si>
    <t>Część oświatowa subwencji ogólnej dla jednostek samorządu terytorialnego</t>
  </si>
  <si>
    <t>Uzupełnienie subwencji ogólnej dla jednostek samorządu terytorialnego</t>
  </si>
  <si>
    <t>Część wyrównawcza subwencji ogólnej dla województw</t>
  </si>
  <si>
    <t>Część regionalna subwencji ogólnej dla województw</t>
  </si>
  <si>
    <t>Regionalne Programy Operacyjne 2007-2013</t>
  </si>
  <si>
    <t>Program Operacyjny Kapitał Ludzki</t>
  </si>
  <si>
    <t>Państwowy Fundusz Rehabilitacji Osób Niepełnosprawnych</t>
  </si>
  <si>
    <t>Wpływy i wydatki związane z gromadzeniem środków z opłat i kar za korzystanie ze środowiska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</si>
</sst>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[$-415]d\ mmm;@"/>
  </numFmts>
  <fonts count="29" x14ac:knownFonts="1">
    <font>
      <sz val="10"/>
      <color indexed="8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2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i/>
      <sz val="16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i/>
      <sz val="9"/>
      <color indexed="8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0"/>
      <name val="Calibri"/>
      <family val="2"/>
      <charset val="238"/>
      <scheme val="minor"/>
    </font>
    <font>
      <sz val="9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2" borderId="1" applyNumberFormat="0" applyProtection="0">
      <alignment horizontal="left" vertical="center" indent="1"/>
    </xf>
    <xf numFmtId="0" fontId="2" fillId="3" borderId="1" applyNumberFormat="0" applyProtection="0">
      <alignment horizontal="left" vertical="center" indent="1"/>
    </xf>
    <xf numFmtId="0" fontId="1" fillId="0" borderId="0"/>
    <xf numFmtId="0" fontId="2" fillId="8" borderId="1" applyNumberFormat="0" applyProtection="0">
      <alignment horizontal="left" vertical="center" indent="1"/>
    </xf>
  </cellStyleXfs>
  <cellXfs count="140">
    <xf numFmtId="0" fontId="0" fillId="0" borderId="0" xfId="0"/>
    <xf numFmtId="0" fontId="3" fillId="0" borderId="0" xfId="0" applyFont="1" applyFill="1" applyAlignment="1" applyProtection="1">
      <alignment horizontal="left" vertical="top"/>
      <protection locked="0"/>
    </xf>
    <xf numFmtId="0" fontId="3" fillId="0" borderId="0" xfId="0" applyFont="1"/>
    <xf numFmtId="0" fontId="3" fillId="0" borderId="0" xfId="0" applyFont="1" applyFill="1" applyAlignment="1" applyProtection="1">
      <alignment horizontal="right" vertical="top"/>
      <protection locked="0"/>
    </xf>
    <xf numFmtId="3" fontId="4" fillId="0" borderId="2" xfId="2" applyNumberFormat="1" applyFont="1" applyFill="1" applyBorder="1" applyAlignment="1" applyProtection="1">
      <alignment horizontal="center" vertical="center" wrapText="1"/>
      <protection locked="0"/>
    </xf>
    <xf numFmtId="3" fontId="4" fillId="0" borderId="8" xfId="1" quotePrefix="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wrapText="1"/>
    </xf>
    <xf numFmtId="3" fontId="4" fillId="0" borderId="0" xfId="0" applyNumberFormat="1" applyFont="1"/>
    <xf numFmtId="3" fontId="9" fillId="4" borderId="14" xfId="0" applyNumberFormat="1" applyFont="1" applyFill="1" applyBorder="1" applyAlignment="1" applyProtection="1">
      <alignment horizontal="right" vertical="center"/>
      <protection locked="0"/>
    </xf>
    <xf numFmtId="3" fontId="9" fillId="5" borderId="12" xfId="0" applyNumberFormat="1" applyFont="1" applyFill="1" applyBorder="1" applyAlignment="1" applyProtection="1">
      <alignment horizontal="right" vertical="center"/>
      <protection locked="0"/>
    </xf>
    <xf numFmtId="0" fontId="9" fillId="5" borderId="16" xfId="0" applyFont="1" applyFill="1" applyBorder="1" applyAlignment="1" applyProtection="1">
      <alignment horizontal="left" vertical="center"/>
      <protection locked="0"/>
    </xf>
    <xf numFmtId="0" fontId="3" fillId="0" borderId="9" xfId="0" applyFont="1" applyFill="1" applyBorder="1" applyAlignment="1" applyProtection="1">
      <alignment horizontal="left" vertical="top"/>
      <protection locked="0"/>
    </xf>
    <xf numFmtId="0" fontId="3" fillId="0" borderId="9" xfId="0" applyFont="1" applyFill="1" applyBorder="1" applyAlignment="1" applyProtection="1">
      <alignment horizontal="left" vertical="top" wrapText="1"/>
      <protection locked="0"/>
    </xf>
    <xf numFmtId="0" fontId="4" fillId="0" borderId="8" xfId="1" quotePrefix="1" applyFont="1" applyFill="1" applyBorder="1" applyAlignment="1" applyProtection="1">
      <alignment horizontal="center" vertical="center" wrapText="1"/>
      <protection locked="0"/>
    </xf>
    <xf numFmtId="0" fontId="9" fillId="5" borderId="11" xfId="0" applyFont="1" applyFill="1" applyBorder="1" applyAlignment="1" applyProtection="1">
      <alignment horizontal="left" vertical="center"/>
      <protection locked="0"/>
    </xf>
    <xf numFmtId="3" fontId="9" fillId="5" borderId="11" xfId="0" applyNumberFormat="1" applyFont="1" applyFill="1" applyBorder="1" applyAlignment="1" applyProtection="1">
      <alignment horizontal="right" vertical="center"/>
      <protection locked="0"/>
    </xf>
    <xf numFmtId="3" fontId="4" fillId="0" borderId="17" xfId="1" quotePrefix="1" applyNumberFormat="1" applyFont="1" applyFill="1" applyBorder="1" applyAlignment="1" applyProtection="1">
      <alignment horizontal="center" vertical="center" wrapText="1"/>
      <protection locked="0"/>
    </xf>
    <xf numFmtId="3" fontId="9" fillId="5" borderId="10" xfId="0" applyNumberFormat="1" applyFont="1" applyFill="1" applyBorder="1" applyAlignment="1" applyProtection="1">
      <alignment horizontal="right" vertical="center"/>
      <protection locked="0"/>
    </xf>
    <xf numFmtId="0" fontId="10" fillId="0" borderId="9" xfId="0" quotePrefix="1" applyFont="1" applyBorder="1" applyAlignment="1">
      <alignment horizontal="center" vertical="center"/>
    </xf>
    <xf numFmtId="0" fontId="10" fillId="0" borderId="9" xfId="0" quotePrefix="1" applyFont="1" applyBorder="1" applyAlignment="1">
      <alignment vertical="center" wrapText="1"/>
    </xf>
    <xf numFmtId="3" fontId="10" fillId="0" borderId="9" xfId="0" applyNumberFormat="1" applyFont="1" applyBorder="1" applyAlignment="1">
      <alignment vertical="center"/>
    </xf>
    <xf numFmtId="3" fontId="8" fillId="6" borderId="15" xfId="0" applyNumberFormat="1" applyFont="1" applyFill="1" applyBorder="1" applyAlignment="1">
      <alignment vertical="center"/>
    </xf>
    <xf numFmtId="0" fontId="9" fillId="5" borderId="20" xfId="0" applyFont="1" applyFill="1" applyBorder="1" applyAlignment="1" applyProtection="1">
      <alignment horizontal="left" vertical="center"/>
      <protection locked="0"/>
    </xf>
    <xf numFmtId="3" fontId="8" fillId="6" borderId="19" xfId="0" applyNumberFormat="1" applyFont="1" applyFill="1" applyBorder="1" applyAlignment="1">
      <alignment vertical="center"/>
    </xf>
    <xf numFmtId="3" fontId="12" fillId="0" borderId="12" xfId="0" applyNumberFormat="1" applyFont="1" applyBorder="1" applyAlignment="1">
      <alignment vertical="center"/>
    </xf>
    <xf numFmtId="0" fontId="9" fillId="5" borderId="20" xfId="0" applyFont="1" applyFill="1" applyBorder="1" applyAlignment="1" applyProtection="1">
      <alignment horizontal="left" vertical="center" wrapText="1"/>
      <protection locked="0"/>
    </xf>
    <xf numFmtId="3" fontId="9" fillId="4" borderId="13" xfId="0" applyNumberFormat="1" applyFont="1" applyFill="1" applyBorder="1" applyAlignment="1" applyProtection="1">
      <alignment horizontal="right" vertical="center"/>
      <protection locked="0"/>
    </xf>
    <xf numFmtId="3" fontId="3" fillId="0" borderId="9" xfId="0" applyNumberFormat="1" applyFont="1" applyFill="1" applyBorder="1" applyAlignment="1" applyProtection="1">
      <alignment horizontal="right" vertical="center"/>
      <protection locked="0"/>
    </xf>
    <xf numFmtId="3" fontId="5" fillId="0" borderId="9" xfId="0" applyNumberFormat="1" applyFont="1" applyFill="1" applyBorder="1" applyAlignment="1" applyProtection="1">
      <alignment horizontal="right" vertical="center"/>
      <protection locked="0"/>
    </xf>
    <xf numFmtId="0" fontId="11" fillId="0" borderId="0" xfId="0" applyFont="1" applyBorder="1" applyAlignment="1">
      <alignment horizontal="left" wrapText="1"/>
    </xf>
    <xf numFmtId="3" fontId="12" fillId="0" borderId="0" xfId="0" applyNumberFormat="1" applyFont="1" applyBorder="1" applyAlignment="1">
      <alignment vertical="center"/>
    </xf>
    <xf numFmtId="3" fontId="15" fillId="7" borderId="9" xfId="0" applyNumberFormat="1" applyFont="1" applyFill="1" applyBorder="1" applyAlignment="1">
      <alignment horizontal="right" vertical="center"/>
    </xf>
    <xf numFmtId="3" fontId="16" fillId="7" borderId="9" xfId="0" applyNumberFormat="1" applyFont="1" applyFill="1" applyBorder="1" applyAlignment="1">
      <alignment horizontal="right" vertical="center"/>
    </xf>
    <xf numFmtId="0" fontId="16" fillId="7" borderId="9" xfId="0" quotePrefix="1" applyFont="1" applyFill="1" applyBorder="1" applyAlignment="1">
      <alignment horizontal="left" vertical="center" wrapText="1"/>
    </xf>
    <xf numFmtId="0" fontId="15" fillId="7" borderId="9" xfId="0" quotePrefix="1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 wrapText="1"/>
    </xf>
    <xf numFmtId="0" fontId="11" fillId="0" borderId="12" xfId="0" applyFont="1" applyBorder="1" applyAlignment="1">
      <alignment horizontal="left" wrapText="1"/>
    </xf>
    <xf numFmtId="0" fontId="16" fillId="7" borderId="21" xfId="0" quotePrefix="1" applyFont="1" applyFill="1" applyBorder="1" applyAlignment="1">
      <alignment horizontal="left" vertical="center"/>
    </xf>
    <xf numFmtId="0" fontId="16" fillId="7" borderId="22" xfId="0" quotePrefix="1" applyFont="1" applyFill="1" applyBorder="1" applyAlignment="1">
      <alignment horizontal="left" vertical="center"/>
    </xf>
    <xf numFmtId="0" fontId="4" fillId="0" borderId="2" xfId="1" quotePrefix="1" applyFont="1" applyFill="1" applyBorder="1" applyAlignment="1" applyProtection="1">
      <alignment horizontal="center" vertical="center" wrapText="1"/>
      <protection locked="0"/>
    </xf>
    <xf numFmtId="0" fontId="4" fillId="0" borderId="5" xfId="1" quotePrefix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right"/>
      <protection locked="0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10" xfId="0" applyFont="1" applyFill="1" applyBorder="1" applyAlignment="1" applyProtection="1">
      <alignment horizontal="left" vertical="center" wrapText="1"/>
      <protection locked="0"/>
    </xf>
    <xf numFmtId="3" fontId="4" fillId="0" borderId="2" xfId="1" quotePrefix="1" applyNumberFormat="1" applyFont="1" applyFill="1" applyBorder="1" applyAlignment="1" applyProtection="1">
      <alignment horizontal="center" vertical="center" wrapText="1"/>
      <protection locked="0"/>
    </xf>
    <xf numFmtId="3" fontId="4" fillId="0" borderId="5" xfId="1" quotePrefix="1" applyNumberFormat="1" applyFont="1" applyFill="1" applyBorder="1" applyAlignment="1" applyProtection="1">
      <alignment horizontal="center" vertical="center" wrapText="1"/>
      <protection locked="0"/>
    </xf>
    <xf numFmtId="3" fontId="4" fillId="0" borderId="3" xfId="1" quotePrefix="1" applyNumberFormat="1" applyFont="1" applyFill="1" applyBorder="1" applyAlignment="1" applyProtection="1">
      <alignment horizontal="center" vertical="center" wrapText="1"/>
      <protection locked="0"/>
    </xf>
    <xf numFmtId="3" fontId="4" fillId="0" borderId="4" xfId="1" quotePrefix="1" applyNumberFormat="1" applyFont="1" applyFill="1" applyBorder="1" applyAlignment="1" applyProtection="1">
      <alignment horizontal="center" vertical="center" wrapText="1"/>
      <protection locked="0"/>
    </xf>
    <xf numFmtId="3" fontId="4" fillId="0" borderId="6" xfId="1" quotePrefix="1" applyNumberFormat="1" applyFont="1" applyFill="1" applyBorder="1" applyAlignment="1" applyProtection="1">
      <alignment horizontal="center" vertical="center" wrapText="1"/>
      <protection locked="0"/>
    </xf>
    <xf numFmtId="3" fontId="4" fillId="0" borderId="7" xfId="1" quotePrefix="1" applyNumberFormat="1" applyFont="1" applyFill="1" applyBorder="1" applyAlignment="1" applyProtection="1">
      <alignment horizontal="center" vertical="center" wrapText="1"/>
      <protection locked="0"/>
    </xf>
    <xf numFmtId="0" fontId="8" fillId="4" borderId="13" xfId="0" quotePrefix="1" applyFont="1" applyFill="1" applyBorder="1" applyAlignment="1">
      <alignment horizontal="center" vertical="center"/>
    </xf>
    <xf numFmtId="0" fontId="8" fillId="6" borderId="15" xfId="0" quotePrefix="1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left" vertical="center"/>
      <protection locked="0"/>
    </xf>
    <xf numFmtId="0" fontId="3" fillId="0" borderId="10" xfId="0" applyFont="1" applyFill="1" applyBorder="1" applyAlignment="1" applyProtection="1">
      <alignment horizontal="left" vertical="center"/>
      <protection locked="0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0" fontId="3" fillId="0" borderId="10" xfId="0" applyFont="1" applyFill="1" applyBorder="1" applyAlignment="1" applyProtection="1">
      <alignment horizontal="left" vertical="top" wrapText="1"/>
      <protection locked="0"/>
    </xf>
    <xf numFmtId="0" fontId="8" fillId="6" borderId="18" xfId="0" quotePrefix="1" applyFont="1" applyFill="1" applyBorder="1" applyAlignment="1">
      <alignment horizontal="center" vertical="center"/>
    </xf>
    <xf numFmtId="0" fontId="8" fillId="6" borderId="19" xfId="0" quotePrefix="1" applyFont="1" applyFill="1" applyBorder="1" applyAlignment="1">
      <alignment horizontal="center" vertical="center"/>
    </xf>
    <xf numFmtId="0" fontId="1" fillId="0" borderId="0" xfId="3"/>
    <xf numFmtId="164" fontId="20" fillId="0" borderId="0" xfId="3" applyNumberFormat="1" applyFont="1"/>
    <xf numFmtId="165" fontId="20" fillId="0" borderId="0" xfId="3" applyNumberFormat="1" applyFont="1"/>
    <xf numFmtId="0" fontId="20" fillId="0" borderId="0" xfId="3" applyFont="1"/>
    <xf numFmtId="0" fontId="19" fillId="0" borderId="0" xfId="3" applyFont="1"/>
    <xf numFmtId="0" fontId="6" fillId="0" borderId="0" xfId="3" applyFont="1"/>
    <xf numFmtId="0" fontId="21" fillId="0" borderId="0" xfId="3" applyFont="1" applyAlignment="1" applyProtection="1">
      <alignment horizontal="center" vertical="center"/>
      <protection locked="0"/>
    </xf>
    <xf numFmtId="0" fontId="3" fillId="0" borderId="0" xfId="3" applyFont="1" applyAlignment="1" applyProtection="1">
      <alignment horizontal="center" vertical="center"/>
      <protection locked="0"/>
    </xf>
    <xf numFmtId="0" fontId="9" fillId="0" borderId="0" xfId="3" applyFont="1" applyAlignment="1" applyProtection="1">
      <alignment horizontal="left" vertical="center"/>
      <protection locked="0"/>
    </xf>
    <xf numFmtId="3" fontId="21" fillId="0" borderId="0" xfId="3" applyNumberFormat="1" applyFont="1" applyAlignment="1" applyProtection="1">
      <alignment horizontal="left" vertical="center"/>
      <protection locked="0"/>
    </xf>
    <xf numFmtId="3" fontId="21" fillId="0" borderId="0" xfId="3" applyNumberFormat="1" applyFont="1" applyAlignment="1" applyProtection="1">
      <alignment horizontal="center" vertical="center"/>
      <protection locked="0"/>
    </xf>
    <xf numFmtId="0" fontId="21" fillId="0" borderId="0" xfId="3" applyFont="1" applyAlignment="1" applyProtection="1">
      <alignment horizontal="center"/>
      <protection locked="0"/>
    </xf>
    <xf numFmtId="0" fontId="3" fillId="0" borderId="0" xfId="3" applyFont="1" applyAlignment="1">
      <alignment vertical="center"/>
    </xf>
    <xf numFmtId="0" fontId="3" fillId="0" borderId="0" xfId="3" quotePrefix="1" applyFont="1" applyProtection="1">
      <protection locked="0"/>
    </xf>
    <xf numFmtId="0" fontId="3" fillId="0" borderId="0" xfId="3" quotePrefix="1" applyFont="1" applyAlignment="1" applyProtection="1">
      <alignment horizontal="center"/>
      <protection locked="0"/>
    </xf>
    <xf numFmtId="0" fontId="9" fillId="0" borderId="0" xfId="3" quotePrefix="1" applyFont="1" applyAlignment="1" applyProtection="1">
      <alignment horizontal="left" vertical="center"/>
      <protection locked="0"/>
    </xf>
    <xf numFmtId="3" fontId="9" fillId="0" borderId="0" xfId="3" applyNumberFormat="1" applyFont="1" applyAlignment="1" applyProtection="1">
      <alignment horizontal="left"/>
      <protection locked="0"/>
    </xf>
    <xf numFmtId="3" fontId="3" fillId="0" borderId="0" xfId="3" applyNumberFormat="1" applyFont="1" applyProtection="1">
      <protection locked="0"/>
    </xf>
    <xf numFmtId="0" fontId="3" fillId="0" borderId="0" xfId="3" applyFont="1"/>
    <xf numFmtId="0" fontId="3" fillId="0" borderId="0" xfId="3" quotePrefix="1" applyFont="1" applyAlignment="1" applyProtection="1">
      <alignment horizontal="left" vertical="center"/>
      <protection locked="0"/>
    </xf>
    <xf numFmtId="0" fontId="3" fillId="0" borderId="0" xfId="3" applyFont="1" applyAlignment="1">
      <alignment horizontal="right"/>
    </xf>
    <xf numFmtId="0" fontId="13" fillId="0" borderId="3" xfId="4" quotePrefix="1" applyFont="1" applyFill="1" applyBorder="1" applyAlignment="1" applyProtection="1">
      <alignment horizontal="center" vertical="center"/>
      <protection locked="0"/>
    </xf>
    <xf numFmtId="0" fontId="13" fillId="0" borderId="23" xfId="4" quotePrefix="1" applyFont="1" applyFill="1" applyBorder="1" applyAlignment="1" applyProtection="1">
      <alignment horizontal="center" vertical="center"/>
      <protection locked="0"/>
    </xf>
    <xf numFmtId="0" fontId="13" fillId="0" borderId="4" xfId="4" quotePrefix="1" applyFont="1" applyFill="1" applyBorder="1" applyAlignment="1" applyProtection="1">
      <alignment horizontal="center" vertical="center"/>
      <protection locked="0"/>
    </xf>
    <xf numFmtId="3" fontId="13" fillId="0" borderId="2" xfId="1" quotePrefix="1" applyNumberFormat="1" applyFont="1" applyFill="1" applyBorder="1" applyAlignment="1" applyProtection="1">
      <alignment horizontal="center" vertical="center" wrapText="1"/>
      <protection locked="0"/>
    </xf>
    <xf numFmtId="0" fontId="13" fillId="0" borderId="9" xfId="3" applyFont="1" applyFill="1" applyBorder="1" applyAlignment="1" applyProtection="1">
      <alignment horizontal="center" vertical="center"/>
      <protection locked="0"/>
    </xf>
    <xf numFmtId="0" fontId="13" fillId="0" borderId="2" xfId="1" quotePrefix="1" applyFont="1" applyFill="1" applyBorder="1" applyAlignment="1" applyProtection="1">
      <alignment horizontal="center" vertical="center" wrapText="1"/>
      <protection locked="0"/>
    </xf>
    <xf numFmtId="0" fontId="13" fillId="0" borderId="6" xfId="4" quotePrefix="1" applyFont="1" applyFill="1" applyBorder="1" applyAlignment="1" applyProtection="1">
      <alignment horizontal="center" vertical="center"/>
      <protection locked="0"/>
    </xf>
    <xf numFmtId="0" fontId="13" fillId="0" borderId="0" xfId="4" quotePrefix="1" applyFont="1" applyFill="1" applyBorder="1" applyAlignment="1" applyProtection="1">
      <alignment horizontal="center" vertical="center"/>
      <protection locked="0"/>
    </xf>
    <xf numFmtId="0" fontId="13" fillId="0" borderId="7" xfId="4" quotePrefix="1" applyFont="1" applyFill="1" applyBorder="1" applyAlignment="1" applyProtection="1">
      <alignment horizontal="center" vertical="center"/>
      <protection locked="0"/>
    </xf>
    <xf numFmtId="3" fontId="13" fillId="0" borderId="5" xfId="1" quotePrefix="1" applyNumberFormat="1" applyFont="1" applyFill="1" applyBorder="1" applyAlignment="1" applyProtection="1">
      <alignment horizontal="center" vertical="center" wrapText="1"/>
      <protection locked="0"/>
    </xf>
    <xf numFmtId="0" fontId="13" fillId="0" borderId="21" xfId="3" applyFont="1" applyFill="1" applyBorder="1" applyAlignment="1" applyProtection="1">
      <alignment horizontal="center" vertical="center" wrapText="1"/>
      <protection locked="0"/>
    </xf>
    <xf numFmtId="0" fontId="13" fillId="0" borderId="22" xfId="3" applyFont="1" applyFill="1" applyBorder="1" applyAlignment="1" applyProtection="1">
      <alignment horizontal="center" vertical="center" wrapText="1"/>
      <protection locked="0"/>
    </xf>
    <xf numFmtId="0" fontId="13" fillId="0" borderId="21" xfId="3" applyFont="1" applyFill="1" applyBorder="1" applyAlignment="1" applyProtection="1">
      <alignment horizontal="center" vertical="center"/>
      <protection locked="0"/>
    </xf>
    <xf numFmtId="0" fontId="13" fillId="0" borderId="22" xfId="3" applyFont="1" applyFill="1" applyBorder="1" applyAlignment="1" applyProtection="1">
      <alignment horizontal="center" vertical="center"/>
      <protection locked="0"/>
    </xf>
    <xf numFmtId="0" fontId="13" fillId="0" borderId="5" xfId="1" quotePrefix="1" applyFont="1" applyFill="1" applyBorder="1" applyAlignment="1" applyProtection="1">
      <alignment horizontal="center" vertical="center" wrapText="1"/>
      <protection locked="0"/>
    </xf>
    <xf numFmtId="0" fontId="13" fillId="0" borderId="11" xfId="4" quotePrefix="1" applyFont="1" applyFill="1" applyBorder="1" applyAlignment="1" applyProtection="1">
      <alignment horizontal="center" vertical="center"/>
      <protection locked="0"/>
    </xf>
    <xf numFmtId="0" fontId="13" fillId="0" borderId="12" xfId="4" quotePrefix="1" applyFont="1" applyFill="1" applyBorder="1" applyAlignment="1" applyProtection="1">
      <alignment horizontal="center" vertical="center"/>
      <protection locked="0"/>
    </xf>
    <xf numFmtId="0" fontId="13" fillId="0" borderId="20" xfId="4" quotePrefix="1" applyFont="1" applyFill="1" applyBorder="1" applyAlignment="1" applyProtection="1">
      <alignment horizontal="center" vertical="center"/>
      <protection locked="0"/>
    </xf>
    <xf numFmtId="3" fontId="13" fillId="0" borderId="10" xfId="1" quotePrefix="1" applyNumberFormat="1" applyFont="1" applyFill="1" applyBorder="1" applyAlignment="1" applyProtection="1">
      <alignment horizontal="center" vertical="center" wrapText="1"/>
      <protection locked="0"/>
    </xf>
    <xf numFmtId="3" fontId="22" fillId="0" borderId="9" xfId="2" applyNumberFormat="1" applyFont="1" applyFill="1" applyBorder="1" applyAlignment="1" applyProtection="1">
      <alignment horizontal="center" vertical="center" wrapText="1"/>
      <protection locked="0"/>
    </xf>
    <xf numFmtId="0" fontId="13" fillId="0" borderId="10" xfId="1" quotePrefix="1" applyFont="1" applyFill="1" applyBorder="1" applyAlignment="1" applyProtection="1">
      <alignment horizontal="center" vertical="center" wrapText="1"/>
      <protection locked="0"/>
    </xf>
    <xf numFmtId="0" fontId="23" fillId="0" borderId="21" xfId="4" quotePrefix="1" applyFont="1" applyFill="1" applyBorder="1" applyAlignment="1" applyProtection="1">
      <alignment horizontal="center" vertical="center"/>
      <protection locked="0"/>
    </xf>
    <xf numFmtId="0" fontId="23" fillId="0" borderId="22" xfId="4" quotePrefix="1" applyFont="1" applyFill="1" applyBorder="1" applyAlignment="1" applyProtection="1">
      <alignment horizontal="center" vertical="center"/>
      <protection locked="0"/>
    </xf>
    <xf numFmtId="3" fontId="23" fillId="0" borderId="9" xfId="4" quotePrefix="1" applyNumberFormat="1" applyFont="1" applyFill="1" applyBorder="1" applyAlignment="1" applyProtection="1">
      <alignment horizontal="center" vertical="center"/>
      <protection locked="0"/>
    </xf>
    <xf numFmtId="0" fontId="23" fillId="0" borderId="9" xfId="4" quotePrefix="1" applyFont="1" applyFill="1" applyBorder="1" applyAlignment="1" applyProtection="1">
      <alignment horizontal="center" vertical="center"/>
      <protection locked="0"/>
    </xf>
    <xf numFmtId="0" fontId="9" fillId="0" borderId="21" xfId="4" applyFont="1" applyFill="1" applyBorder="1" applyAlignment="1" applyProtection="1">
      <alignment horizontal="left" vertical="center"/>
      <protection locked="0"/>
    </xf>
    <xf numFmtId="0" fontId="9" fillId="0" borderId="24" xfId="4" applyFont="1" applyFill="1" applyBorder="1" applyAlignment="1" applyProtection="1">
      <alignment horizontal="left" vertical="center"/>
      <protection locked="0"/>
    </xf>
    <xf numFmtId="0" fontId="9" fillId="0" borderId="22" xfId="4" applyFont="1" applyFill="1" applyBorder="1" applyAlignment="1" applyProtection="1">
      <alignment horizontal="left" vertical="center"/>
      <protection locked="0"/>
    </xf>
    <xf numFmtId="3" fontId="13" fillId="0" borderId="9" xfId="4" quotePrefix="1" applyNumberFormat="1" applyFont="1" applyFill="1" applyBorder="1" applyAlignment="1" applyProtection="1">
      <alignment horizontal="right" vertical="center"/>
      <protection locked="0"/>
    </xf>
    <xf numFmtId="0" fontId="24" fillId="0" borderId="3" xfId="4" applyFont="1" applyFill="1" applyBorder="1" applyAlignment="1" applyProtection="1">
      <alignment horizontal="left" vertical="center"/>
      <protection locked="0"/>
    </xf>
    <xf numFmtId="0" fontId="13" fillId="0" borderId="23" xfId="4" applyFont="1" applyFill="1" applyBorder="1" applyAlignment="1" applyProtection="1">
      <alignment horizontal="left" vertical="center"/>
      <protection locked="0"/>
    </xf>
    <xf numFmtId="0" fontId="13" fillId="0" borderId="4" xfId="4" applyFont="1" applyFill="1" applyBorder="1" applyAlignment="1" applyProtection="1">
      <alignment horizontal="left" vertical="center"/>
      <protection locked="0"/>
    </xf>
    <xf numFmtId="3" fontId="5" fillId="0" borderId="9" xfId="4" quotePrefix="1" applyNumberFormat="1" applyFont="1" applyFill="1" applyBorder="1" applyAlignment="1" applyProtection="1">
      <alignment horizontal="right" vertical="center"/>
      <protection locked="0"/>
    </xf>
    <xf numFmtId="49" fontId="15" fillId="9" borderId="21" xfId="3" applyNumberFormat="1" applyFont="1" applyFill="1" applyBorder="1" applyAlignment="1">
      <alignment horizontal="center" vertical="center"/>
    </xf>
    <xf numFmtId="49" fontId="15" fillId="9" borderId="24" xfId="3" applyNumberFormat="1" applyFont="1" applyFill="1" applyBorder="1" applyAlignment="1">
      <alignment vertical="center"/>
    </xf>
    <xf numFmtId="49" fontId="15" fillId="9" borderId="22" xfId="3" applyNumberFormat="1" applyFont="1" applyFill="1" applyBorder="1" applyAlignment="1">
      <alignment vertical="center"/>
    </xf>
    <xf numFmtId="3" fontId="15" fillId="9" borderId="22" xfId="3" applyNumberFormat="1" applyFont="1" applyFill="1" applyBorder="1" applyAlignment="1">
      <alignment horizontal="right" vertical="center"/>
    </xf>
    <xf numFmtId="3" fontId="15" fillId="9" borderId="9" xfId="3" applyNumberFormat="1" applyFont="1" applyFill="1" applyBorder="1" applyAlignment="1">
      <alignment horizontal="right" vertical="center"/>
    </xf>
    <xf numFmtId="0" fontId="15" fillId="9" borderId="0" xfId="3" applyFont="1" applyFill="1" applyBorder="1" applyAlignment="1">
      <alignment horizontal="left" vertical="center" wrapText="1"/>
    </xf>
    <xf numFmtId="0" fontId="25" fillId="0" borderId="6" xfId="3" applyFont="1" applyFill="1" applyBorder="1" applyAlignment="1">
      <alignment vertical="center"/>
    </xf>
    <xf numFmtId="0" fontId="4" fillId="0" borderId="0" xfId="3" applyFont="1" applyFill="1" applyBorder="1" applyAlignment="1">
      <alignment vertical="center"/>
    </xf>
    <xf numFmtId="0" fontId="4" fillId="0" borderId="7" xfId="3" applyFont="1" applyFill="1" applyBorder="1" applyAlignment="1">
      <alignment vertical="center"/>
    </xf>
    <xf numFmtId="3" fontId="4" fillId="0" borderId="9" xfId="3" applyNumberFormat="1" applyFont="1" applyFill="1" applyBorder="1" applyAlignment="1">
      <alignment horizontal="right" vertical="center"/>
    </xf>
    <xf numFmtId="49" fontId="10" fillId="10" borderId="21" xfId="3" applyNumberFormat="1" applyFont="1" applyFill="1" applyBorder="1" applyAlignment="1">
      <alignment horizontal="center" vertical="center"/>
    </xf>
    <xf numFmtId="0" fontId="10" fillId="10" borderId="24" xfId="3" applyFont="1" applyFill="1" applyBorder="1" applyAlignment="1">
      <alignment horizontal="left" vertical="center" wrapText="1"/>
    </xf>
    <xf numFmtId="0" fontId="10" fillId="10" borderId="22" xfId="3" applyFont="1" applyFill="1" applyBorder="1" applyAlignment="1">
      <alignment horizontal="left" vertical="center" wrapText="1"/>
    </xf>
    <xf numFmtId="3" fontId="26" fillId="10" borderId="9" xfId="3" applyNumberFormat="1" applyFont="1" applyFill="1" applyBorder="1" applyAlignment="1">
      <alignment horizontal="right" vertical="center"/>
    </xf>
    <xf numFmtId="4" fontId="27" fillId="0" borderId="0" xfId="3" applyNumberFormat="1" applyFont="1" applyFill="1"/>
    <xf numFmtId="49" fontId="4" fillId="0" borderId="6" xfId="3" applyNumberFormat="1" applyFont="1" applyBorder="1" applyProtection="1">
      <protection locked="0"/>
    </xf>
    <xf numFmtId="0" fontId="28" fillId="0" borderId="0" xfId="3" applyNumberFormat="1" applyFont="1" applyBorder="1" applyProtection="1">
      <protection locked="0"/>
    </xf>
    <xf numFmtId="49" fontId="4" fillId="0" borderId="9" xfId="3" applyNumberFormat="1" applyFont="1" applyBorder="1" applyAlignment="1" applyProtection="1">
      <alignment horizontal="center" vertical="center"/>
      <protection locked="0"/>
    </xf>
    <xf numFmtId="0" fontId="4" fillId="0" borderId="10" xfId="3" applyFont="1" applyBorder="1" applyAlignment="1" applyProtection="1">
      <alignment horizontal="left" vertical="center" wrapText="1"/>
      <protection locked="0"/>
    </xf>
    <xf numFmtId="3" fontId="4" fillId="0" borderId="10" xfId="3" applyNumberFormat="1" applyFont="1" applyBorder="1" applyAlignment="1" applyProtection="1">
      <alignment horizontal="right" vertical="center"/>
      <protection locked="0"/>
    </xf>
    <xf numFmtId="0" fontId="4" fillId="0" borderId="10" xfId="3" applyFont="1" applyBorder="1" applyAlignment="1" applyProtection="1">
      <alignment horizontal="left" vertical="center"/>
      <protection locked="0"/>
    </xf>
    <xf numFmtId="49" fontId="4" fillId="0" borderId="11" xfId="3" applyNumberFormat="1" applyFont="1" applyBorder="1" applyProtection="1">
      <protection locked="0"/>
    </xf>
    <xf numFmtId="0" fontId="28" fillId="0" borderId="12" xfId="3" applyNumberFormat="1" applyFont="1" applyBorder="1" applyProtection="1">
      <protection locked="0"/>
    </xf>
    <xf numFmtId="49" fontId="4" fillId="0" borderId="10" xfId="3" applyNumberFormat="1" applyFont="1" applyBorder="1" applyAlignment="1" applyProtection="1">
      <alignment horizontal="center" vertical="center"/>
      <protection locked="0"/>
    </xf>
    <xf numFmtId="0" fontId="28" fillId="0" borderId="20" xfId="3" applyNumberFormat="1" applyFont="1" applyBorder="1" applyProtection="1">
      <protection locked="0"/>
    </xf>
  </cellXfs>
  <cellStyles count="5">
    <cellStyle name="Normalny" xfId="0" builtinId="0"/>
    <cellStyle name="Normalny 2" xfId="3"/>
    <cellStyle name="SAPBEXchaText" xfId="4"/>
    <cellStyle name="SAPBEXHLevel0X" xfId="1"/>
    <cellStyle name="SAPBEXHLevel1X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2"/>
  <sheetViews>
    <sheetView showGridLines="0" tabSelected="1" view="pageBreakPreview" topLeftCell="A2" zoomScaleNormal="100" zoomScaleSheetLayoutView="100" workbookViewId="0">
      <selection activeCell="D57" sqref="D57"/>
    </sheetView>
  </sheetViews>
  <sheetFormatPr defaultRowHeight="15" x14ac:dyDescent="0.25"/>
  <cols>
    <col min="1" max="1" width="5" style="61" customWidth="1"/>
    <col min="2" max="2" width="1.85546875" style="61" customWidth="1"/>
    <col min="3" max="3" width="7.85546875" style="61" customWidth="1"/>
    <col min="4" max="4" width="40.42578125" style="61" customWidth="1"/>
    <col min="5" max="5" width="14.85546875" style="61" customWidth="1"/>
    <col min="6" max="6" width="13.5703125" style="61" customWidth="1"/>
    <col min="7" max="7" width="13.28515625" style="61" customWidth="1"/>
    <col min="8" max="8" width="13.42578125" style="61" customWidth="1"/>
    <col min="9" max="9" width="14.7109375" style="61" customWidth="1"/>
    <col min="10" max="10" width="14.140625" style="61" customWidth="1"/>
    <col min="11" max="12" width="9.140625" style="61"/>
    <col min="13" max="18" width="9.140625" style="61" hidden="1" customWidth="1"/>
    <col min="19" max="256" width="9.140625" style="61"/>
    <col min="257" max="257" width="5" style="61" customWidth="1"/>
    <col min="258" max="258" width="1.85546875" style="61" customWidth="1"/>
    <col min="259" max="259" width="7.85546875" style="61" customWidth="1"/>
    <col min="260" max="260" width="40.42578125" style="61" customWidth="1"/>
    <col min="261" max="261" width="14.85546875" style="61" customWidth="1"/>
    <col min="262" max="262" width="13.5703125" style="61" customWidth="1"/>
    <col min="263" max="263" width="13.28515625" style="61" customWidth="1"/>
    <col min="264" max="264" width="13.42578125" style="61" customWidth="1"/>
    <col min="265" max="265" width="14.7109375" style="61" customWidth="1"/>
    <col min="266" max="266" width="14.140625" style="61" customWidth="1"/>
    <col min="267" max="268" width="9.140625" style="61"/>
    <col min="269" max="274" width="0" style="61" hidden="1" customWidth="1"/>
    <col min="275" max="512" width="9.140625" style="61"/>
    <col min="513" max="513" width="5" style="61" customWidth="1"/>
    <col min="514" max="514" width="1.85546875" style="61" customWidth="1"/>
    <col min="515" max="515" width="7.85546875" style="61" customWidth="1"/>
    <col min="516" max="516" width="40.42578125" style="61" customWidth="1"/>
    <col min="517" max="517" width="14.85546875" style="61" customWidth="1"/>
    <col min="518" max="518" width="13.5703125" style="61" customWidth="1"/>
    <col min="519" max="519" width="13.28515625" style="61" customWidth="1"/>
    <col min="520" max="520" width="13.42578125" style="61" customWidth="1"/>
    <col min="521" max="521" width="14.7109375" style="61" customWidth="1"/>
    <col min="522" max="522" width="14.140625" style="61" customWidth="1"/>
    <col min="523" max="524" width="9.140625" style="61"/>
    <col min="525" max="530" width="0" style="61" hidden="1" customWidth="1"/>
    <col min="531" max="768" width="9.140625" style="61"/>
    <col min="769" max="769" width="5" style="61" customWidth="1"/>
    <col min="770" max="770" width="1.85546875" style="61" customWidth="1"/>
    <col min="771" max="771" width="7.85546875" style="61" customWidth="1"/>
    <col min="772" max="772" width="40.42578125" style="61" customWidth="1"/>
    <col min="773" max="773" width="14.85546875" style="61" customWidth="1"/>
    <col min="774" max="774" width="13.5703125" style="61" customWidth="1"/>
    <col min="775" max="775" width="13.28515625" style="61" customWidth="1"/>
    <col min="776" max="776" width="13.42578125" style="61" customWidth="1"/>
    <col min="777" max="777" width="14.7109375" style="61" customWidth="1"/>
    <col min="778" max="778" width="14.140625" style="61" customWidth="1"/>
    <col min="779" max="780" width="9.140625" style="61"/>
    <col min="781" max="786" width="0" style="61" hidden="1" customWidth="1"/>
    <col min="787" max="1024" width="9.140625" style="61"/>
    <col min="1025" max="1025" width="5" style="61" customWidth="1"/>
    <col min="1026" max="1026" width="1.85546875" style="61" customWidth="1"/>
    <col min="1027" max="1027" width="7.85546875" style="61" customWidth="1"/>
    <col min="1028" max="1028" width="40.42578125" style="61" customWidth="1"/>
    <col min="1029" max="1029" width="14.85546875" style="61" customWidth="1"/>
    <col min="1030" max="1030" width="13.5703125" style="61" customWidth="1"/>
    <col min="1031" max="1031" width="13.28515625" style="61" customWidth="1"/>
    <col min="1032" max="1032" width="13.42578125" style="61" customWidth="1"/>
    <col min="1033" max="1033" width="14.7109375" style="61" customWidth="1"/>
    <col min="1034" max="1034" width="14.140625" style="61" customWidth="1"/>
    <col min="1035" max="1036" width="9.140625" style="61"/>
    <col min="1037" max="1042" width="0" style="61" hidden="1" customWidth="1"/>
    <col min="1043" max="1280" width="9.140625" style="61"/>
    <col min="1281" max="1281" width="5" style="61" customWidth="1"/>
    <col min="1282" max="1282" width="1.85546875" style="61" customWidth="1"/>
    <col min="1283" max="1283" width="7.85546875" style="61" customWidth="1"/>
    <col min="1284" max="1284" width="40.42578125" style="61" customWidth="1"/>
    <col min="1285" max="1285" width="14.85546875" style="61" customWidth="1"/>
    <col min="1286" max="1286" width="13.5703125" style="61" customWidth="1"/>
    <col min="1287" max="1287" width="13.28515625" style="61" customWidth="1"/>
    <col min="1288" max="1288" width="13.42578125" style="61" customWidth="1"/>
    <col min="1289" max="1289" width="14.7109375" style="61" customWidth="1"/>
    <col min="1290" max="1290" width="14.140625" style="61" customWidth="1"/>
    <col min="1291" max="1292" width="9.140625" style="61"/>
    <col min="1293" max="1298" width="0" style="61" hidden="1" customWidth="1"/>
    <col min="1299" max="1536" width="9.140625" style="61"/>
    <col min="1537" max="1537" width="5" style="61" customWidth="1"/>
    <col min="1538" max="1538" width="1.85546875" style="61" customWidth="1"/>
    <col min="1539" max="1539" width="7.85546875" style="61" customWidth="1"/>
    <col min="1540" max="1540" width="40.42578125" style="61" customWidth="1"/>
    <col min="1541" max="1541" width="14.85546875" style="61" customWidth="1"/>
    <col min="1542" max="1542" width="13.5703125" style="61" customWidth="1"/>
    <col min="1543" max="1543" width="13.28515625" style="61" customWidth="1"/>
    <col min="1544" max="1544" width="13.42578125" style="61" customWidth="1"/>
    <col min="1545" max="1545" width="14.7109375" style="61" customWidth="1"/>
    <col min="1546" max="1546" width="14.140625" style="61" customWidth="1"/>
    <col min="1547" max="1548" width="9.140625" style="61"/>
    <col min="1549" max="1554" width="0" style="61" hidden="1" customWidth="1"/>
    <col min="1555" max="1792" width="9.140625" style="61"/>
    <col min="1793" max="1793" width="5" style="61" customWidth="1"/>
    <col min="1794" max="1794" width="1.85546875" style="61" customWidth="1"/>
    <col min="1795" max="1795" width="7.85546875" style="61" customWidth="1"/>
    <col min="1796" max="1796" width="40.42578125" style="61" customWidth="1"/>
    <col min="1797" max="1797" width="14.85546875" style="61" customWidth="1"/>
    <col min="1798" max="1798" width="13.5703125" style="61" customWidth="1"/>
    <col min="1799" max="1799" width="13.28515625" style="61" customWidth="1"/>
    <col min="1800" max="1800" width="13.42578125" style="61" customWidth="1"/>
    <col min="1801" max="1801" width="14.7109375" style="61" customWidth="1"/>
    <col min="1802" max="1802" width="14.140625" style="61" customWidth="1"/>
    <col min="1803" max="1804" width="9.140625" style="61"/>
    <col min="1805" max="1810" width="0" style="61" hidden="1" customWidth="1"/>
    <col min="1811" max="2048" width="9.140625" style="61"/>
    <col min="2049" max="2049" width="5" style="61" customWidth="1"/>
    <col min="2050" max="2050" width="1.85546875" style="61" customWidth="1"/>
    <col min="2051" max="2051" width="7.85546875" style="61" customWidth="1"/>
    <col min="2052" max="2052" width="40.42578125" style="61" customWidth="1"/>
    <col min="2053" max="2053" width="14.85546875" style="61" customWidth="1"/>
    <col min="2054" max="2054" width="13.5703125" style="61" customWidth="1"/>
    <col min="2055" max="2055" width="13.28515625" style="61" customWidth="1"/>
    <col min="2056" max="2056" width="13.42578125" style="61" customWidth="1"/>
    <col min="2057" max="2057" width="14.7109375" style="61" customWidth="1"/>
    <col min="2058" max="2058" width="14.140625" style="61" customWidth="1"/>
    <col min="2059" max="2060" width="9.140625" style="61"/>
    <col min="2061" max="2066" width="0" style="61" hidden="1" customWidth="1"/>
    <col min="2067" max="2304" width="9.140625" style="61"/>
    <col min="2305" max="2305" width="5" style="61" customWidth="1"/>
    <col min="2306" max="2306" width="1.85546875" style="61" customWidth="1"/>
    <col min="2307" max="2307" width="7.85546875" style="61" customWidth="1"/>
    <col min="2308" max="2308" width="40.42578125" style="61" customWidth="1"/>
    <col min="2309" max="2309" width="14.85546875" style="61" customWidth="1"/>
    <col min="2310" max="2310" width="13.5703125" style="61" customWidth="1"/>
    <col min="2311" max="2311" width="13.28515625" style="61" customWidth="1"/>
    <col min="2312" max="2312" width="13.42578125" style="61" customWidth="1"/>
    <col min="2313" max="2313" width="14.7109375" style="61" customWidth="1"/>
    <col min="2314" max="2314" width="14.140625" style="61" customWidth="1"/>
    <col min="2315" max="2316" width="9.140625" style="61"/>
    <col min="2317" max="2322" width="0" style="61" hidden="1" customWidth="1"/>
    <col min="2323" max="2560" width="9.140625" style="61"/>
    <col min="2561" max="2561" width="5" style="61" customWidth="1"/>
    <col min="2562" max="2562" width="1.85546875" style="61" customWidth="1"/>
    <col min="2563" max="2563" width="7.85546875" style="61" customWidth="1"/>
    <col min="2564" max="2564" width="40.42578125" style="61" customWidth="1"/>
    <col min="2565" max="2565" width="14.85546875" style="61" customWidth="1"/>
    <col min="2566" max="2566" width="13.5703125" style="61" customWidth="1"/>
    <col min="2567" max="2567" width="13.28515625" style="61" customWidth="1"/>
    <col min="2568" max="2568" width="13.42578125" style="61" customWidth="1"/>
    <col min="2569" max="2569" width="14.7109375" style="61" customWidth="1"/>
    <col min="2570" max="2570" width="14.140625" style="61" customWidth="1"/>
    <col min="2571" max="2572" width="9.140625" style="61"/>
    <col min="2573" max="2578" width="0" style="61" hidden="1" customWidth="1"/>
    <col min="2579" max="2816" width="9.140625" style="61"/>
    <col min="2817" max="2817" width="5" style="61" customWidth="1"/>
    <col min="2818" max="2818" width="1.85546875" style="61" customWidth="1"/>
    <col min="2819" max="2819" width="7.85546875" style="61" customWidth="1"/>
    <col min="2820" max="2820" width="40.42578125" style="61" customWidth="1"/>
    <col min="2821" max="2821" width="14.85546875" style="61" customWidth="1"/>
    <col min="2822" max="2822" width="13.5703125" style="61" customWidth="1"/>
    <col min="2823" max="2823" width="13.28515625" style="61" customWidth="1"/>
    <col min="2824" max="2824" width="13.42578125" style="61" customWidth="1"/>
    <col min="2825" max="2825" width="14.7109375" style="61" customWidth="1"/>
    <col min="2826" max="2826" width="14.140625" style="61" customWidth="1"/>
    <col min="2827" max="2828" width="9.140625" style="61"/>
    <col min="2829" max="2834" width="0" style="61" hidden="1" customWidth="1"/>
    <col min="2835" max="3072" width="9.140625" style="61"/>
    <col min="3073" max="3073" width="5" style="61" customWidth="1"/>
    <col min="3074" max="3074" width="1.85546875" style="61" customWidth="1"/>
    <col min="3075" max="3075" width="7.85546875" style="61" customWidth="1"/>
    <col min="3076" max="3076" width="40.42578125" style="61" customWidth="1"/>
    <col min="3077" max="3077" width="14.85546875" style="61" customWidth="1"/>
    <col min="3078" max="3078" width="13.5703125" style="61" customWidth="1"/>
    <col min="3079" max="3079" width="13.28515625" style="61" customWidth="1"/>
    <col min="3080" max="3080" width="13.42578125" style="61" customWidth="1"/>
    <col min="3081" max="3081" width="14.7109375" style="61" customWidth="1"/>
    <col min="3082" max="3082" width="14.140625" style="61" customWidth="1"/>
    <col min="3083" max="3084" width="9.140625" style="61"/>
    <col min="3085" max="3090" width="0" style="61" hidden="1" customWidth="1"/>
    <col min="3091" max="3328" width="9.140625" style="61"/>
    <col min="3329" max="3329" width="5" style="61" customWidth="1"/>
    <col min="3330" max="3330" width="1.85546875" style="61" customWidth="1"/>
    <col min="3331" max="3331" width="7.85546875" style="61" customWidth="1"/>
    <col min="3332" max="3332" width="40.42578125" style="61" customWidth="1"/>
    <col min="3333" max="3333" width="14.85546875" style="61" customWidth="1"/>
    <col min="3334" max="3334" width="13.5703125" style="61" customWidth="1"/>
    <col min="3335" max="3335" width="13.28515625" style="61" customWidth="1"/>
    <col min="3336" max="3336" width="13.42578125" style="61" customWidth="1"/>
    <col min="3337" max="3337" width="14.7109375" style="61" customWidth="1"/>
    <col min="3338" max="3338" width="14.140625" style="61" customWidth="1"/>
    <col min="3339" max="3340" width="9.140625" style="61"/>
    <col min="3341" max="3346" width="0" style="61" hidden="1" customWidth="1"/>
    <col min="3347" max="3584" width="9.140625" style="61"/>
    <col min="3585" max="3585" width="5" style="61" customWidth="1"/>
    <col min="3586" max="3586" width="1.85546875" style="61" customWidth="1"/>
    <col min="3587" max="3587" width="7.85546875" style="61" customWidth="1"/>
    <col min="3588" max="3588" width="40.42578125" style="61" customWidth="1"/>
    <col min="3589" max="3589" width="14.85546875" style="61" customWidth="1"/>
    <col min="3590" max="3590" width="13.5703125" style="61" customWidth="1"/>
    <col min="3591" max="3591" width="13.28515625" style="61" customWidth="1"/>
    <col min="3592" max="3592" width="13.42578125" style="61" customWidth="1"/>
    <col min="3593" max="3593" width="14.7109375" style="61" customWidth="1"/>
    <col min="3594" max="3594" width="14.140625" style="61" customWidth="1"/>
    <col min="3595" max="3596" width="9.140625" style="61"/>
    <col min="3597" max="3602" width="0" style="61" hidden="1" customWidth="1"/>
    <col min="3603" max="3840" width="9.140625" style="61"/>
    <col min="3841" max="3841" width="5" style="61" customWidth="1"/>
    <col min="3842" max="3842" width="1.85546875" style="61" customWidth="1"/>
    <col min="3843" max="3843" width="7.85546875" style="61" customWidth="1"/>
    <col min="3844" max="3844" width="40.42578125" style="61" customWidth="1"/>
    <col min="3845" max="3845" width="14.85546875" style="61" customWidth="1"/>
    <col min="3846" max="3846" width="13.5703125" style="61" customWidth="1"/>
    <col min="3847" max="3847" width="13.28515625" style="61" customWidth="1"/>
    <col min="3848" max="3848" width="13.42578125" style="61" customWidth="1"/>
    <col min="3849" max="3849" width="14.7109375" style="61" customWidth="1"/>
    <col min="3850" max="3850" width="14.140625" style="61" customWidth="1"/>
    <col min="3851" max="3852" width="9.140625" style="61"/>
    <col min="3853" max="3858" width="0" style="61" hidden="1" customWidth="1"/>
    <col min="3859" max="4096" width="9.140625" style="61"/>
    <col min="4097" max="4097" width="5" style="61" customWidth="1"/>
    <col min="4098" max="4098" width="1.85546875" style="61" customWidth="1"/>
    <col min="4099" max="4099" width="7.85546875" style="61" customWidth="1"/>
    <col min="4100" max="4100" width="40.42578125" style="61" customWidth="1"/>
    <col min="4101" max="4101" width="14.85546875" style="61" customWidth="1"/>
    <col min="4102" max="4102" width="13.5703125" style="61" customWidth="1"/>
    <col min="4103" max="4103" width="13.28515625" style="61" customWidth="1"/>
    <col min="4104" max="4104" width="13.42578125" style="61" customWidth="1"/>
    <col min="4105" max="4105" width="14.7109375" style="61" customWidth="1"/>
    <col min="4106" max="4106" width="14.140625" style="61" customWidth="1"/>
    <col min="4107" max="4108" width="9.140625" style="61"/>
    <col min="4109" max="4114" width="0" style="61" hidden="1" customWidth="1"/>
    <col min="4115" max="4352" width="9.140625" style="61"/>
    <col min="4353" max="4353" width="5" style="61" customWidth="1"/>
    <col min="4354" max="4354" width="1.85546875" style="61" customWidth="1"/>
    <col min="4355" max="4355" width="7.85546875" style="61" customWidth="1"/>
    <col min="4356" max="4356" width="40.42578125" style="61" customWidth="1"/>
    <col min="4357" max="4357" width="14.85546875" style="61" customWidth="1"/>
    <col min="4358" max="4358" width="13.5703125" style="61" customWidth="1"/>
    <col min="4359" max="4359" width="13.28515625" style="61" customWidth="1"/>
    <col min="4360" max="4360" width="13.42578125" style="61" customWidth="1"/>
    <col min="4361" max="4361" width="14.7109375" style="61" customWidth="1"/>
    <col min="4362" max="4362" width="14.140625" style="61" customWidth="1"/>
    <col min="4363" max="4364" width="9.140625" style="61"/>
    <col min="4365" max="4370" width="0" style="61" hidden="1" customWidth="1"/>
    <col min="4371" max="4608" width="9.140625" style="61"/>
    <col min="4609" max="4609" width="5" style="61" customWidth="1"/>
    <col min="4610" max="4610" width="1.85546875" style="61" customWidth="1"/>
    <col min="4611" max="4611" width="7.85546875" style="61" customWidth="1"/>
    <col min="4612" max="4612" width="40.42578125" style="61" customWidth="1"/>
    <col min="4613" max="4613" width="14.85546875" style="61" customWidth="1"/>
    <col min="4614" max="4614" width="13.5703125" style="61" customWidth="1"/>
    <col min="4615" max="4615" width="13.28515625" style="61" customWidth="1"/>
    <col min="4616" max="4616" width="13.42578125" style="61" customWidth="1"/>
    <col min="4617" max="4617" width="14.7109375" style="61" customWidth="1"/>
    <col min="4618" max="4618" width="14.140625" style="61" customWidth="1"/>
    <col min="4619" max="4620" width="9.140625" style="61"/>
    <col min="4621" max="4626" width="0" style="61" hidden="1" customWidth="1"/>
    <col min="4627" max="4864" width="9.140625" style="61"/>
    <col min="4865" max="4865" width="5" style="61" customWidth="1"/>
    <col min="4866" max="4866" width="1.85546875" style="61" customWidth="1"/>
    <col min="4867" max="4867" width="7.85546875" style="61" customWidth="1"/>
    <col min="4868" max="4868" width="40.42578125" style="61" customWidth="1"/>
    <col min="4869" max="4869" width="14.85546875" style="61" customWidth="1"/>
    <col min="4870" max="4870" width="13.5703125" style="61" customWidth="1"/>
    <col min="4871" max="4871" width="13.28515625" style="61" customWidth="1"/>
    <col min="4872" max="4872" width="13.42578125" style="61" customWidth="1"/>
    <col min="4873" max="4873" width="14.7109375" style="61" customWidth="1"/>
    <col min="4874" max="4874" width="14.140625" style="61" customWidth="1"/>
    <col min="4875" max="4876" width="9.140625" style="61"/>
    <col min="4877" max="4882" width="0" style="61" hidden="1" customWidth="1"/>
    <col min="4883" max="5120" width="9.140625" style="61"/>
    <col min="5121" max="5121" width="5" style="61" customWidth="1"/>
    <col min="5122" max="5122" width="1.85546875" style="61" customWidth="1"/>
    <col min="5123" max="5123" width="7.85546875" style="61" customWidth="1"/>
    <col min="5124" max="5124" width="40.42578125" style="61" customWidth="1"/>
    <col min="5125" max="5125" width="14.85546875" style="61" customWidth="1"/>
    <col min="5126" max="5126" width="13.5703125" style="61" customWidth="1"/>
    <col min="5127" max="5127" width="13.28515625" style="61" customWidth="1"/>
    <col min="5128" max="5128" width="13.42578125" style="61" customWidth="1"/>
    <col min="5129" max="5129" width="14.7109375" style="61" customWidth="1"/>
    <col min="5130" max="5130" width="14.140625" style="61" customWidth="1"/>
    <col min="5131" max="5132" width="9.140625" style="61"/>
    <col min="5133" max="5138" width="0" style="61" hidden="1" customWidth="1"/>
    <col min="5139" max="5376" width="9.140625" style="61"/>
    <col min="5377" max="5377" width="5" style="61" customWidth="1"/>
    <col min="5378" max="5378" width="1.85546875" style="61" customWidth="1"/>
    <col min="5379" max="5379" width="7.85546875" style="61" customWidth="1"/>
    <col min="5380" max="5380" width="40.42578125" style="61" customWidth="1"/>
    <col min="5381" max="5381" width="14.85546875" style="61" customWidth="1"/>
    <col min="5382" max="5382" width="13.5703125" style="61" customWidth="1"/>
    <col min="5383" max="5383" width="13.28515625" style="61" customWidth="1"/>
    <col min="5384" max="5384" width="13.42578125" style="61" customWidth="1"/>
    <col min="5385" max="5385" width="14.7109375" style="61" customWidth="1"/>
    <col min="5386" max="5386" width="14.140625" style="61" customWidth="1"/>
    <col min="5387" max="5388" width="9.140625" style="61"/>
    <col min="5389" max="5394" width="0" style="61" hidden="1" customWidth="1"/>
    <col min="5395" max="5632" width="9.140625" style="61"/>
    <col min="5633" max="5633" width="5" style="61" customWidth="1"/>
    <col min="5634" max="5634" width="1.85546875" style="61" customWidth="1"/>
    <col min="5635" max="5635" width="7.85546875" style="61" customWidth="1"/>
    <col min="5636" max="5636" width="40.42578125" style="61" customWidth="1"/>
    <col min="5637" max="5637" width="14.85546875" style="61" customWidth="1"/>
    <col min="5638" max="5638" width="13.5703125" style="61" customWidth="1"/>
    <col min="5639" max="5639" width="13.28515625" style="61" customWidth="1"/>
    <col min="5640" max="5640" width="13.42578125" style="61" customWidth="1"/>
    <col min="5641" max="5641" width="14.7109375" style="61" customWidth="1"/>
    <col min="5642" max="5642" width="14.140625" style="61" customWidth="1"/>
    <col min="5643" max="5644" width="9.140625" style="61"/>
    <col min="5645" max="5650" width="0" style="61" hidden="1" customWidth="1"/>
    <col min="5651" max="5888" width="9.140625" style="61"/>
    <col min="5889" max="5889" width="5" style="61" customWidth="1"/>
    <col min="5890" max="5890" width="1.85546875" style="61" customWidth="1"/>
    <col min="5891" max="5891" width="7.85546875" style="61" customWidth="1"/>
    <col min="5892" max="5892" width="40.42578125" style="61" customWidth="1"/>
    <col min="5893" max="5893" width="14.85546875" style="61" customWidth="1"/>
    <col min="5894" max="5894" width="13.5703125" style="61" customWidth="1"/>
    <col min="5895" max="5895" width="13.28515625" style="61" customWidth="1"/>
    <col min="5896" max="5896" width="13.42578125" style="61" customWidth="1"/>
    <col min="5897" max="5897" width="14.7109375" style="61" customWidth="1"/>
    <col min="5898" max="5898" width="14.140625" style="61" customWidth="1"/>
    <col min="5899" max="5900" width="9.140625" style="61"/>
    <col min="5901" max="5906" width="0" style="61" hidden="1" customWidth="1"/>
    <col min="5907" max="6144" width="9.140625" style="61"/>
    <col min="6145" max="6145" width="5" style="61" customWidth="1"/>
    <col min="6146" max="6146" width="1.85546875" style="61" customWidth="1"/>
    <col min="6147" max="6147" width="7.85546875" style="61" customWidth="1"/>
    <col min="6148" max="6148" width="40.42578125" style="61" customWidth="1"/>
    <col min="6149" max="6149" width="14.85546875" style="61" customWidth="1"/>
    <col min="6150" max="6150" width="13.5703125" style="61" customWidth="1"/>
    <col min="6151" max="6151" width="13.28515625" style="61" customWidth="1"/>
    <col min="6152" max="6152" width="13.42578125" style="61" customWidth="1"/>
    <col min="6153" max="6153" width="14.7109375" style="61" customWidth="1"/>
    <col min="6154" max="6154" width="14.140625" style="61" customWidth="1"/>
    <col min="6155" max="6156" width="9.140625" style="61"/>
    <col min="6157" max="6162" width="0" style="61" hidden="1" customWidth="1"/>
    <col min="6163" max="6400" width="9.140625" style="61"/>
    <col min="6401" max="6401" width="5" style="61" customWidth="1"/>
    <col min="6402" max="6402" width="1.85546875" style="61" customWidth="1"/>
    <col min="6403" max="6403" width="7.85546875" style="61" customWidth="1"/>
    <col min="6404" max="6404" width="40.42578125" style="61" customWidth="1"/>
    <col min="6405" max="6405" width="14.85546875" style="61" customWidth="1"/>
    <col min="6406" max="6406" width="13.5703125" style="61" customWidth="1"/>
    <col min="6407" max="6407" width="13.28515625" style="61" customWidth="1"/>
    <col min="6408" max="6408" width="13.42578125" style="61" customWidth="1"/>
    <col min="6409" max="6409" width="14.7109375" style="61" customWidth="1"/>
    <col min="6410" max="6410" width="14.140625" style="61" customWidth="1"/>
    <col min="6411" max="6412" width="9.140625" style="61"/>
    <col min="6413" max="6418" width="0" style="61" hidden="1" customWidth="1"/>
    <col min="6419" max="6656" width="9.140625" style="61"/>
    <col min="6657" max="6657" width="5" style="61" customWidth="1"/>
    <col min="6658" max="6658" width="1.85546875" style="61" customWidth="1"/>
    <col min="6659" max="6659" width="7.85546875" style="61" customWidth="1"/>
    <col min="6660" max="6660" width="40.42578125" style="61" customWidth="1"/>
    <col min="6661" max="6661" width="14.85546875" style="61" customWidth="1"/>
    <col min="6662" max="6662" width="13.5703125" style="61" customWidth="1"/>
    <col min="6663" max="6663" width="13.28515625" style="61" customWidth="1"/>
    <col min="6664" max="6664" width="13.42578125" style="61" customWidth="1"/>
    <col min="6665" max="6665" width="14.7109375" style="61" customWidth="1"/>
    <col min="6666" max="6666" width="14.140625" style="61" customWidth="1"/>
    <col min="6667" max="6668" width="9.140625" style="61"/>
    <col min="6669" max="6674" width="0" style="61" hidden="1" customWidth="1"/>
    <col min="6675" max="6912" width="9.140625" style="61"/>
    <col min="6913" max="6913" width="5" style="61" customWidth="1"/>
    <col min="6914" max="6914" width="1.85546875" style="61" customWidth="1"/>
    <col min="6915" max="6915" width="7.85546875" style="61" customWidth="1"/>
    <col min="6916" max="6916" width="40.42578125" style="61" customWidth="1"/>
    <col min="6917" max="6917" width="14.85546875" style="61" customWidth="1"/>
    <col min="6918" max="6918" width="13.5703125" style="61" customWidth="1"/>
    <col min="6919" max="6919" width="13.28515625" style="61" customWidth="1"/>
    <col min="6920" max="6920" width="13.42578125" style="61" customWidth="1"/>
    <col min="6921" max="6921" width="14.7109375" style="61" customWidth="1"/>
    <col min="6922" max="6922" width="14.140625" style="61" customWidth="1"/>
    <col min="6923" max="6924" width="9.140625" style="61"/>
    <col min="6925" max="6930" width="0" style="61" hidden="1" customWidth="1"/>
    <col min="6931" max="7168" width="9.140625" style="61"/>
    <col min="7169" max="7169" width="5" style="61" customWidth="1"/>
    <col min="7170" max="7170" width="1.85546875" style="61" customWidth="1"/>
    <col min="7171" max="7171" width="7.85546875" style="61" customWidth="1"/>
    <col min="7172" max="7172" width="40.42578125" style="61" customWidth="1"/>
    <col min="7173" max="7173" width="14.85546875" style="61" customWidth="1"/>
    <col min="7174" max="7174" width="13.5703125" style="61" customWidth="1"/>
    <col min="7175" max="7175" width="13.28515625" style="61" customWidth="1"/>
    <col min="7176" max="7176" width="13.42578125" style="61" customWidth="1"/>
    <col min="7177" max="7177" width="14.7109375" style="61" customWidth="1"/>
    <col min="7178" max="7178" width="14.140625" style="61" customWidth="1"/>
    <col min="7179" max="7180" width="9.140625" style="61"/>
    <col min="7181" max="7186" width="0" style="61" hidden="1" customWidth="1"/>
    <col min="7187" max="7424" width="9.140625" style="61"/>
    <col min="7425" max="7425" width="5" style="61" customWidth="1"/>
    <col min="7426" max="7426" width="1.85546875" style="61" customWidth="1"/>
    <col min="7427" max="7427" width="7.85546875" style="61" customWidth="1"/>
    <col min="7428" max="7428" width="40.42578125" style="61" customWidth="1"/>
    <col min="7429" max="7429" width="14.85546875" style="61" customWidth="1"/>
    <col min="7430" max="7430" width="13.5703125" style="61" customWidth="1"/>
    <col min="7431" max="7431" width="13.28515625" style="61" customWidth="1"/>
    <col min="7432" max="7432" width="13.42578125" style="61" customWidth="1"/>
    <col min="7433" max="7433" width="14.7109375" style="61" customWidth="1"/>
    <col min="7434" max="7434" width="14.140625" style="61" customWidth="1"/>
    <col min="7435" max="7436" width="9.140625" style="61"/>
    <col min="7437" max="7442" width="0" style="61" hidden="1" customWidth="1"/>
    <col min="7443" max="7680" width="9.140625" style="61"/>
    <col min="7681" max="7681" width="5" style="61" customWidth="1"/>
    <col min="7682" max="7682" width="1.85546875" style="61" customWidth="1"/>
    <col min="7683" max="7683" width="7.85546875" style="61" customWidth="1"/>
    <col min="7684" max="7684" width="40.42578125" style="61" customWidth="1"/>
    <col min="7685" max="7685" width="14.85546875" style="61" customWidth="1"/>
    <col min="7686" max="7686" width="13.5703125" style="61" customWidth="1"/>
    <col min="7687" max="7687" width="13.28515625" style="61" customWidth="1"/>
    <col min="7688" max="7688" width="13.42578125" style="61" customWidth="1"/>
    <col min="7689" max="7689" width="14.7109375" style="61" customWidth="1"/>
    <col min="7690" max="7690" width="14.140625" style="61" customWidth="1"/>
    <col min="7691" max="7692" width="9.140625" style="61"/>
    <col min="7693" max="7698" width="0" style="61" hidden="1" customWidth="1"/>
    <col min="7699" max="7936" width="9.140625" style="61"/>
    <col min="7937" max="7937" width="5" style="61" customWidth="1"/>
    <col min="7938" max="7938" width="1.85546875" style="61" customWidth="1"/>
    <col min="7939" max="7939" width="7.85546875" style="61" customWidth="1"/>
    <col min="7940" max="7940" width="40.42578125" style="61" customWidth="1"/>
    <col min="7941" max="7941" width="14.85546875" style="61" customWidth="1"/>
    <col min="7942" max="7942" width="13.5703125" style="61" customWidth="1"/>
    <col min="7943" max="7943" width="13.28515625" style="61" customWidth="1"/>
    <col min="7944" max="7944" width="13.42578125" style="61" customWidth="1"/>
    <col min="7945" max="7945" width="14.7109375" style="61" customWidth="1"/>
    <col min="7946" max="7946" width="14.140625" style="61" customWidth="1"/>
    <col min="7947" max="7948" width="9.140625" style="61"/>
    <col min="7949" max="7954" width="0" style="61" hidden="1" customWidth="1"/>
    <col min="7955" max="8192" width="9.140625" style="61"/>
    <col min="8193" max="8193" width="5" style="61" customWidth="1"/>
    <col min="8194" max="8194" width="1.85546875" style="61" customWidth="1"/>
    <col min="8195" max="8195" width="7.85546875" style="61" customWidth="1"/>
    <col min="8196" max="8196" width="40.42578125" style="61" customWidth="1"/>
    <col min="8197" max="8197" width="14.85546875" style="61" customWidth="1"/>
    <col min="8198" max="8198" width="13.5703125" style="61" customWidth="1"/>
    <col min="8199" max="8199" width="13.28515625" style="61" customWidth="1"/>
    <col min="8200" max="8200" width="13.42578125" style="61" customWidth="1"/>
    <col min="8201" max="8201" width="14.7109375" style="61" customWidth="1"/>
    <col min="8202" max="8202" width="14.140625" style="61" customWidth="1"/>
    <col min="8203" max="8204" width="9.140625" style="61"/>
    <col min="8205" max="8210" width="0" style="61" hidden="1" customWidth="1"/>
    <col min="8211" max="8448" width="9.140625" style="61"/>
    <col min="8449" max="8449" width="5" style="61" customWidth="1"/>
    <col min="8450" max="8450" width="1.85546875" style="61" customWidth="1"/>
    <col min="8451" max="8451" width="7.85546875" style="61" customWidth="1"/>
    <col min="8452" max="8452" width="40.42578125" style="61" customWidth="1"/>
    <col min="8453" max="8453" width="14.85546875" style="61" customWidth="1"/>
    <col min="8454" max="8454" width="13.5703125" style="61" customWidth="1"/>
    <col min="8455" max="8455" width="13.28515625" style="61" customWidth="1"/>
    <col min="8456" max="8456" width="13.42578125" style="61" customWidth="1"/>
    <col min="8457" max="8457" width="14.7109375" style="61" customWidth="1"/>
    <col min="8458" max="8458" width="14.140625" style="61" customWidth="1"/>
    <col min="8459" max="8460" width="9.140625" style="61"/>
    <col min="8461" max="8466" width="0" style="61" hidden="1" customWidth="1"/>
    <col min="8467" max="8704" width="9.140625" style="61"/>
    <col min="8705" max="8705" width="5" style="61" customWidth="1"/>
    <col min="8706" max="8706" width="1.85546875" style="61" customWidth="1"/>
    <col min="8707" max="8707" width="7.85546875" style="61" customWidth="1"/>
    <col min="8708" max="8708" width="40.42578125" style="61" customWidth="1"/>
    <col min="8709" max="8709" width="14.85546875" style="61" customWidth="1"/>
    <col min="8710" max="8710" width="13.5703125" style="61" customWidth="1"/>
    <col min="8711" max="8711" width="13.28515625" style="61" customWidth="1"/>
    <col min="8712" max="8712" width="13.42578125" style="61" customWidth="1"/>
    <col min="8713" max="8713" width="14.7109375" style="61" customWidth="1"/>
    <col min="8714" max="8714" width="14.140625" style="61" customWidth="1"/>
    <col min="8715" max="8716" width="9.140625" style="61"/>
    <col min="8717" max="8722" width="0" style="61" hidden="1" customWidth="1"/>
    <col min="8723" max="8960" width="9.140625" style="61"/>
    <col min="8961" max="8961" width="5" style="61" customWidth="1"/>
    <col min="8962" max="8962" width="1.85546875" style="61" customWidth="1"/>
    <col min="8963" max="8963" width="7.85546875" style="61" customWidth="1"/>
    <col min="8964" max="8964" width="40.42578125" style="61" customWidth="1"/>
    <col min="8965" max="8965" width="14.85546875" style="61" customWidth="1"/>
    <col min="8966" max="8966" width="13.5703125" style="61" customWidth="1"/>
    <col min="8967" max="8967" width="13.28515625" style="61" customWidth="1"/>
    <col min="8968" max="8968" width="13.42578125" style="61" customWidth="1"/>
    <col min="8969" max="8969" width="14.7109375" style="61" customWidth="1"/>
    <col min="8970" max="8970" width="14.140625" style="61" customWidth="1"/>
    <col min="8971" max="8972" width="9.140625" style="61"/>
    <col min="8973" max="8978" width="0" style="61" hidden="1" customWidth="1"/>
    <col min="8979" max="9216" width="9.140625" style="61"/>
    <col min="9217" max="9217" width="5" style="61" customWidth="1"/>
    <col min="9218" max="9218" width="1.85546875" style="61" customWidth="1"/>
    <col min="9219" max="9219" width="7.85546875" style="61" customWidth="1"/>
    <col min="9220" max="9220" width="40.42578125" style="61" customWidth="1"/>
    <col min="9221" max="9221" width="14.85546875" style="61" customWidth="1"/>
    <col min="9222" max="9222" width="13.5703125" style="61" customWidth="1"/>
    <col min="9223" max="9223" width="13.28515625" style="61" customWidth="1"/>
    <col min="9224" max="9224" width="13.42578125" style="61" customWidth="1"/>
    <col min="9225" max="9225" width="14.7109375" style="61" customWidth="1"/>
    <col min="9226" max="9226" width="14.140625" style="61" customWidth="1"/>
    <col min="9227" max="9228" width="9.140625" style="61"/>
    <col min="9229" max="9234" width="0" style="61" hidden="1" customWidth="1"/>
    <col min="9235" max="9472" width="9.140625" style="61"/>
    <col min="9473" max="9473" width="5" style="61" customWidth="1"/>
    <col min="9474" max="9474" width="1.85546875" style="61" customWidth="1"/>
    <col min="9475" max="9475" width="7.85546875" style="61" customWidth="1"/>
    <col min="9476" max="9476" width="40.42578125" style="61" customWidth="1"/>
    <col min="9477" max="9477" width="14.85546875" style="61" customWidth="1"/>
    <col min="9478" max="9478" width="13.5703125" style="61" customWidth="1"/>
    <col min="9479" max="9479" width="13.28515625" style="61" customWidth="1"/>
    <col min="9480" max="9480" width="13.42578125" style="61" customWidth="1"/>
    <col min="9481" max="9481" width="14.7109375" style="61" customWidth="1"/>
    <col min="9482" max="9482" width="14.140625" style="61" customWidth="1"/>
    <col min="9483" max="9484" width="9.140625" style="61"/>
    <col min="9485" max="9490" width="0" style="61" hidden="1" customWidth="1"/>
    <col min="9491" max="9728" width="9.140625" style="61"/>
    <col min="9729" max="9729" width="5" style="61" customWidth="1"/>
    <col min="9730" max="9730" width="1.85546875" style="61" customWidth="1"/>
    <col min="9731" max="9731" width="7.85546875" style="61" customWidth="1"/>
    <col min="9732" max="9732" width="40.42578125" style="61" customWidth="1"/>
    <col min="9733" max="9733" width="14.85546875" style="61" customWidth="1"/>
    <col min="9734" max="9734" width="13.5703125" style="61" customWidth="1"/>
    <col min="9735" max="9735" width="13.28515625" style="61" customWidth="1"/>
    <col min="9736" max="9736" width="13.42578125" style="61" customWidth="1"/>
    <col min="9737" max="9737" width="14.7109375" style="61" customWidth="1"/>
    <col min="9738" max="9738" width="14.140625" style="61" customWidth="1"/>
    <col min="9739" max="9740" width="9.140625" style="61"/>
    <col min="9741" max="9746" width="0" style="61" hidden="1" customWidth="1"/>
    <col min="9747" max="9984" width="9.140625" style="61"/>
    <col min="9985" max="9985" width="5" style="61" customWidth="1"/>
    <col min="9986" max="9986" width="1.85546875" style="61" customWidth="1"/>
    <col min="9987" max="9987" width="7.85546875" style="61" customWidth="1"/>
    <col min="9988" max="9988" width="40.42578125" style="61" customWidth="1"/>
    <col min="9989" max="9989" width="14.85546875" style="61" customWidth="1"/>
    <col min="9990" max="9990" width="13.5703125" style="61" customWidth="1"/>
    <col min="9991" max="9991" width="13.28515625" style="61" customWidth="1"/>
    <col min="9992" max="9992" width="13.42578125" style="61" customWidth="1"/>
    <col min="9993" max="9993" width="14.7109375" style="61" customWidth="1"/>
    <col min="9994" max="9994" width="14.140625" style="61" customWidth="1"/>
    <col min="9995" max="9996" width="9.140625" style="61"/>
    <col min="9997" max="10002" width="0" style="61" hidden="1" customWidth="1"/>
    <col min="10003" max="10240" width="9.140625" style="61"/>
    <col min="10241" max="10241" width="5" style="61" customWidth="1"/>
    <col min="10242" max="10242" width="1.85546875" style="61" customWidth="1"/>
    <col min="10243" max="10243" width="7.85546875" style="61" customWidth="1"/>
    <col min="10244" max="10244" width="40.42578125" style="61" customWidth="1"/>
    <col min="10245" max="10245" width="14.85546875" style="61" customWidth="1"/>
    <col min="10246" max="10246" width="13.5703125" style="61" customWidth="1"/>
    <col min="10247" max="10247" width="13.28515625" style="61" customWidth="1"/>
    <col min="10248" max="10248" width="13.42578125" style="61" customWidth="1"/>
    <col min="10249" max="10249" width="14.7109375" style="61" customWidth="1"/>
    <col min="10250" max="10250" width="14.140625" style="61" customWidth="1"/>
    <col min="10251" max="10252" width="9.140625" style="61"/>
    <col min="10253" max="10258" width="0" style="61" hidden="1" customWidth="1"/>
    <col min="10259" max="10496" width="9.140625" style="61"/>
    <col min="10497" max="10497" width="5" style="61" customWidth="1"/>
    <col min="10498" max="10498" width="1.85546875" style="61" customWidth="1"/>
    <col min="10499" max="10499" width="7.85546875" style="61" customWidth="1"/>
    <col min="10500" max="10500" width="40.42578125" style="61" customWidth="1"/>
    <col min="10501" max="10501" width="14.85546875" style="61" customWidth="1"/>
    <col min="10502" max="10502" width="13.5703125" style="61" customWidth="1"/>
    <col min="10503" max="10503" width="13.28515625" style="61" customWidth="1"/>
    <col min="10504" max="10504" width="13.42578125" style="61" customWidth="1"/>
    <col min="10505" max="10505" width="14.7109375" style="61" customWidth="1"/>
    <col min="10506" max="10506" width="14.140625" style="61" customWidth="1"/>
    <col min="10507" max="10508" width="9.140625" style="61"/>
    <col min="10509" max="10514" width="0" style="61" hidden="1" customWidth="1"/>
    <col min="10515" max="10752" width="9.140625" style="61"/>
    <col min="10753" max="10753" width="5" style="61" customWidth="1"/>
    <col min="10754" max="10754" width="1.85546875" style="61" customWidth="1"/>
    <col min="10755" max="10755" width="7.85546875" style="61" customWidth="1"/>
    <col min="10756" max="10756" width="40.42578125" style="61" customWidth="1"/>
    <col min="10757" max="10757" width="14.85546875" style="61" customWidth="1"/>
    <col min="10758" max="10758" width="13.5703125" style="61" customWidth="1"/>
    <col min="10759" max="10759" width="13.28515625" style="61" customWidth="1"/>
    <col min="10760" max="10760" width="13.42578125" style="61" customWidth="1"/>
    <col min="10761" max="10761" width="14.7109375" style="61" customWidth="1"/>
    <col min="10762" max="10762" width="14.140625" style="61" customWidth="1"/>
    <col min="10763" max="10764" width="9.140625" style="61"/>
    <col min="10765" max="10770" width="0" style="61" hidden="1" customWidth="1"/>
    <col min="10771" max="11008" width="9.140625" style="61"/>
    <col min="11009" max="11009" width="5" style="61" customWidth="1"/>
    <col min="11010" max="11010" width="1.85546875" style="61" customWidth="1"/>
    <col min="11011" max="11011" width="7.85546875" style="61" customWidth="1"/>
    <col min="11012" max="11012" width="40.42578125" style="61" customWidth="1"/>
    <col min="11013" max="11013" width="14.85546875" style="61" customWidth="1"/>
    <col min="11014" max="11014" width="13.5703125" style="61" customWidth="1"/>
    <col min="11015" max="11015" width="13.28515625" style="61" customWidth="1"/>
    <col min="11016" max="11016" width="13.42578125" style="61" customWidth="1"/>
    <col min="11017" max="11017" width="14.7109375" style="61" customWidth="1"/>
    <col min="11018" max="11018" width="14.140625" style="61" customWidth="1"/>
    <col min="11019" max="11020" width="9.140625" style="61"/>
    <col min="11021" max="11026" width="0" style="61" hidden="1" customWidth="1"/>
    <col min="11027" max="11264" width="9.140625" style="61"/>
    <col min="11265" max="11265" width="5" style="61" customWidth="1"/>
    <col min="11266" max="11266" width="1.85546875" style="61" customWidth="1"/>
    <col min="11267" max="11267" width="7.85546875" style="61" customWidth="1"/>
    <col min="11268" max="11268" width="40.42578125" style="61" customWidth="1"/>
    <col min="11269" max="11269" width="14.85546875" style="61" customWidth="1"/>
    <col min="11270" max="11270" width="13.5703125" style="61" customWidth="1"/>
    <col min="11271" max="11271" width="13.28515625" style="61" customWidth="1"/>
    <col min="11272" max="11272" width="13.42578125" style="61" customWidth="1"/>
    <col min="11273" max="11273" width="14.7109375" style="61" customWidth="1"/>
    <col min="11274" max="11274" width="14.140625" style="61" customWidth="1"/>
    <col min="11275" max="11276" width="9.140625" style="61"/>
    <col min="11277" max="11282" width="0" style="61" hidden="1" customWidth="1"/>
    <col min="11283" max="11520" width="9.140625" style="61"/>
    <col min="11521" max="11521" width="5" style="61" customWidth="1"/>
    <col min="11522" max="11522" width="1.85546875" style="61" customWidth="1"/>
    <col min="11523" max="11523" width="7.85546875" style="61" customWidth="1"/>
    <col min="11524" max="11524" width="40.42578125" style="61" customWidth="1"/>
    <col min="11525" max="11525" width="14.85546875" style="61" customWidth="1"/>
    <col min="11526" max="11526" width="13.5703125" style="61" customWidth="1"/>
    <col min="11527" max="11527" width="13.28515625" style="61" customWidth="1"/>
    <col min="11528" max="11528" width="13.42578125" style="61" customWidth="1"/>
    <col min="11529" max="11529" width="14.7109375" style="61" customWidth="1"/>
    <col min="11530" max="11530" width="14.140625" style="61" customWidth="1"/>
    <col min="11531" max="11532" width="9.140625" style="61"/>
    <col min="11533" max="11538" width="0" style="61" hidden="1" customWidth="1"/>
    <col min="11539" max="11776" width="9.140625" style="61"/>
    <col min="11777" max="11777" width="5" style="61" customWidth="1"/>
    <col min="11778" max="11778" width="1.85546875" style="61" customWidth="1"/>
    <col min="11779" max="11779" width="7.85546875" style="61" customWidth="1"/>
    <col min="11780" max="11780" width="40.42578125" style="61" customWidth="1"/>
    <col min="11781" max="11781" width="14.85546875" style="61" customWidth="1"/>
    <col min="11782" max="11782" width="13.5703125" style="61" customWidth="1"/>
    <col min="11783" max="11783" width="13.28515625" style="61" customWidth="1"/>
    <col min="11784" max="11784" width="13.42578125" style="61" customWidth="1"/>
    <col min="11785" max="11785" width="14.7109375" style="61" customWidth="1"/>
    <col min="11786" max="11786" width="14.140625" style="61" customWidth="1"/>
    <col min="11787" max="11788" width="9.140625" style="61"/>
    <col min="11789" max="11794" width="0" style="61" hidden="1" customWidth="1"/>
    <col min="11795" max="12032" width="9.140625" style="61"/>
    <col min="12033" max="12033" width="5" style="61" customWidth="1"/>
    <col min="12034" max="12034" width="1.85546875" style="61" customWidth="1"/>
    <col min="12035" max="12035" width="7.85546875" style="61" customWidth="1"/>
    <col min="12036" max="12036" width="40.42578125" style="61" customWidth="1"/>
    <col min="12037" max="12037" width="14.85546875" style="61" customWidth="1"/>
    <col min="12038" max="12038" width="13.5703125" style="61" customWidth="1"/>
    <col min="12039" max="12039" width="13.28515625" style="61" customWidth="1"/>
    <col min="12040" max="12040" width="13.42578125" style="61" customWidth="1"/>
    <col min="12041" max="12041" width="14.7109375" style="61" customWidth="1"/>
    <col min="12042" max="12042" width="14.140625" style="61" customWidth="1"/>
    <col min="12043" max="12044" width="9.140625" style="61"/>
    <col min="12045" max="12050" width="0" style="61" hidden="1" customWidth="1"/>
    <col min="12051" max="12288" width="9.140625" style="61"/>
    <col min="12289" max="12289" width="5" style="61" customWidth="1"/>
    <col min="12290" max="12290" width="1.85546875" style="61" customWidth="1"/>
    <col min="12291" max="12291" width="7.85546875" style="61" customWidth="1"/>
    <col min="12292" max="12292" width="40.42578125" style="61" customWidth="1"/>
    <col min="12293" max="12293" width="14.85546875" style="61" customWidth="1"/>
    <col min="12294" max="12294" width="13.5703125" style="61" customWidth="1"/>
    <col min="12295" max="12295" width="13.28515625" style="61" customWidth="1"/>
    <col min="12296" max="12296" width="13.42578125" style="61" customWidth="1"/>
    <col min="12297" max="12297" width="14.7109375" style="61" customWidth="1"/>
    <col min="12298" max="12298" width="14.140625" style="61" customWidth="1"/>
    <col min="12299" max="12300" width="9.140625" style="61"/>
    <col min="12301" max="12306" width="0" style="61" hidden="1" customWidth="1"/>
    <col min="12307" max="12544" width="9.140625" style="61"/>
    <col min="12545" max="12545" width="5" style="61" customWidth="1"/>
    <col min="12546" max="12546" width="1.85546875" style="61" customWidth="1"/>
    <col min="12547" max="12547" width="7.85546875" style="61" customWidth="1"/>
    <col min="12548" max="12548" width="40.42578125" style="61" customWidth="1"/>
    <col min="12549" max="12549" width="14.85546875" style="61" customWidth="1"/>
    <col min="12550" max="12550" width="13.5703125" style="61" customWidth="1"/>
    <col min="12551" max="12551" width="13.28515625" style="61" customWidth="1"/>
    <col min="12552" max="12552" width="13.42578125" style="61" customWidth="1"/>
    <col min="12553" max="12553" width="14.7109375" style="61" customWidth="1"/>
    <col min="12554" max="12554" width="14.140625" style="61" customWidth="1"/>
    <col min="12555" max="12556" width="9.140625" style="61"/>
    <col min="12557" max="12562" width="0" style="61" hidden="1" customWidth="1"/>
    <col min="12563" max="12800" width="9.140625" style="61"/>
    <col min="12801" max="12801" width="5" style="61" customWidth="1"/>
    <col min="12802" max="12802" width="1.85546875" style="61" customWidth="1"/>
    <col min="12803" max="12803" width="7.85546875" style="61" customWidth="1"/>
    <col min="12804" max="12804" width="40.42578125" style="61" customWidth="1"/>
    <col min="12805" max="12805" width="14.85546875" style="61" customWidth="1"/>
    <col min="12806" max="12806" width="13.5703125" style="61" customWidth="1"/>
    <col min="12807" max="12807" width="13.28515625" style="61" customWidth="1"/>
    <col min="12808" max="12808" width="13.42578125" style="61" customWidth="1"/>
    <col min="12809" max="12809" width="14.7109375" style="61" customWidth="1"/>
    <col min="12810" max="12810" width="14.140625" style="61" customWidth="1"/>
    <col min="12811" max="12812" width="9.140625" style="61"/>
    <col min="12813" max="12818" width="0" style="61" hidden="1" customWidth="1"/>
    <col min="12819" max="13056" width="9.140625" style="61"/>
    <col min="13057" max="13057" width="5" style="61" customWidth="1"/>
    <col min="13058" max="13058" width="1.85546875" style="61" customWidth="1"/>
    <col min="13059" max="13059" width="7.85546875" style="61" customWidth="1"/>
    <col min="13060" max="13060" width="40.42578125" style="61" customWidth="1"/>
    <col min="13061" max="13061" width="14.85546875" style="61" customWidth="1"/>
    <col min="13062" max="13062" width="13.5703125" style="61" customWidth="1"/>
    <col min="13063" max="13063" width="13.28515625" style="61" customWidth="1"/>
    <col min="13064" max="13064" width="13.42578125" style="61" customWidth="1"/>
    <col min="13065" max="13065" width="14.7109375" style="61" customWidth="1"/>
    <col min="13066" max="13066" width="14.140625" style="61" customWidth="1"/>
    <col min="13067" max="13068" width="9.140625" style="61"/>
    <col min="13069" max="13074" width="0" style="61" hidden="1" customWidth="1"/>
    <col min="13075" max="13312" width="9.140625" style="61"/>
    <col min="13313" max="13313" width="5" style="61" customWidth="1"/>
    <col min="13314" max="13314" width="1.85546875" style="61" customWidth="1"/>
    <col min="13315" max="13315" width="7.85546875" style="61" customWidth="1"/>
    <col min="13316" max="13316" width="40.42578125" style="61" customWidth="1"/>
    <col min="13317" max="13317" width="14.85546875" style="61" customWidth="1"/>
    <col min="13318" max="13318" width="13.5703125" style="61" customWidth="1"/>
    <col min="13319" max="13319" width="13.28515625" style="61" customWidth="1"/>
    <col min="13320" max="13320" width="13.42578125" style="61" customWidth="1"/>
    <col min="13321" max="13321" width="14.7109375" style="61" customWidth="1"/>
    <col min="13322" max="13322" width="14.140625" style="61" customWidth="1"/>
    <col min="13323" max="13324" width="9.140625" style="61"/>
    <col min="13325" max="13330" width="0" style="61" hidden="1" customWidth="1"/>
    <col min="13331" max="13568" width="9.140625" style="61"/>
    <col min="13569" max="13569" width="5" style="61" customWidth="1"/>
    <col min="13570" max="13570" width="1.85546875" style="61" customWidth="1"/>
    <col min="13571" max="13571" width="7.85546875" style="61" customWidth="1"/>
    <col min="13572" max="13572" width="40.42578125" style="61" customWidth="1"/>
    <col min="13573" max="13573" width="14.85546875" style="61" customWidth="1"/>
    <col min="13574" max="13574" width="13.5703125" style="61" customWidth="1"/>
    <col min="13575" max="13575" width="13.28515625" style="61" customWidth="1"/>
    <col min="13576" max="13576" width="13.42578125" style="61" customWidth="1"/>
    <col min="13577" max="13577" width="14.7109375" style="61" customWidth="1"/>
    <col min="13578" max="13578" width="14.140625" style="61" customWidth="1"/>
    <col min="13579" max="13580" width="9.140625" style="61"/>
    <col min="13581" max="13586" width="0" style="61" hidden="1" customWidth="1"/>
    <col min="13587" max="13824" width="9.140625" style="61"/>
    <col min="13825" max="13825" width="5" style="61" customWidth="1"/>
    <col min="13826" max="13826" width="1.85546875" style="61" customWidth="1"/>
    <col min="13827" max="13827" width="7.85546875" style="61" customWidth="1"/>
    <col min="13828" max="13828" width="40.42578125" style="61" customWidth="1"/>
    <col min="13829" max="13829" width="14.85546875" style="61" customWidth="1"/>
    <col min="13830" max="13830" width="13.5703125" style="61" customWidth="1"/>
    <col min="13831" max="13831" width="13.28515625" style="61" customWidth="1"/>
    <col min="13832" max="13832" width="13.42578125" style="61" customWidth="1"/>
    <col min="13833" max="13833" width="14.7109375" style="61" customWidth="1"/>
    <col min="13834" max="13834" width="14.140625" style="61" customWidth="1"/>
    <col min="13835" max="13836" width="9.140625" style="61"/>
    <col min="13837" max="13842" width="0" style="61" hidden="1" customWidth="1"/>
    <col min="13843" max="14080" width="9.140625" style="61"/>
    <col min="14081" max="14081" width="5" style="61" customWidth="1"/>
    <col min="14082" max="14082" width="1.85546875" style="61" customWidth="1"/>
    <col min="14083" max="14083" width="7.85546875" style="61" customWidth="1"/>
    <col min="14084" max="14084" width="40.42578125" style="61" customWidth="1"/>
    <col min="14085" max="14085" width="14.85546875" style="61" customWidth="1"/>
    <col min="14086" max="14086" width="13.5703125" style="61" customWidth="1"/>
    <col min="14087" max="14087" width="13.28515625" style="61" customWidth="1"/>
    <col min="14088" max="14088" width="13.42578125" style="61" customWidth="1"/>
    <col min="14089" max="14089" width="14.7109375" style="61" customWidth="1"/>
    <col min="14090" max="14090" width="14.140625" style="61" customWidth="1"/>
    <col min="14091" max="14092" width="9.140625" style="61"/>
    <col min="14093" max="14098" width="0" style="61" hidden="1" customWidth="1"/>
    <col min="14099" max="14336" width="9.140625" style="61"/>
    <col min="14337" max="14337" width="5" style="61" customWidth="1"/>
    <col min="14338" max="14338" width="1.85546875" style="61" customWidth="1"/>
    <col min="14339" max="14339" width="7.85546875" style="61" customWidth="1"/>
    <col min="14340" max="14340" width="40.42578125" style="61" customWidth="1"/>
    <col min="14341" max="14341" width="14.85546875" style="61" customWidth="1"/>
    <col min="14342" max="14342" width="13.5703125" style="61" customWidth="1"/>
    <col min="14343" max="14343" width="13.28515625" style="61" customWidth="1"/>
    <col min="14344" max="14344" width="13.42578125" style="61" customWidth="1"/>
    <col min="14345" max="14345" width="14.7109375" style="61" customWidth="1"/>
    <col min="14346" max="14346" width="14.140625" style="61" customWidth="1"/>
    <col min="14347" max="14348" width="9.140625" style="61"/>
    <col min="14349" max="14354" width="0" style="61" hidden="1" customWidth="1"/>
    <col min="14355" max="14592" width="9.140625" style="61"/>
    <col min="14593" max="14593" width="5" style="61" customWidth="1"/>
    <col min="14594" max="14594" width="1.85546875" style="61" customWidth="1"/>
    <col min="14595" max="14595" width="7.85546875" style="61" customWidth="1"/>
    <col min="14596" max="14596" width="40.42578125" style="61" customWidth="1"/>
    <col min="14597" max="14597" width="14.85546875" style="61" customWidth="1"/>
    <col min="14598" max="14598" width="13.5703125" style="61" customWidth="1"/>
    <col min="14599" max="14599" width="13.28515625" style="61" customWidth="1"/>
    <col min="14600" max="14600" width="13.42578125" style="61" customWidth="1"/>
    <col min="14601" max="14601" width="14.7109375" style="61" customWidth="1"/>
    <col min="14602" max="14602" width="14.140625" style="61" customWidth="1"/>
    <col min="14603" max="14604" width="9.140625" style="61"/>
    <col min="14605" max="14610" width="0" style="61" hidden="1" customWidth="1"/>
    <col min="14611" max="14848" width="9.140625" style="61"/>
    <col min="14849" max="14849" width="5" style="61" customWidth="1"/>
    <col min="14850" max="14850" width="1.85546875" style="61" customWidth="1"/>
    <col min="14851" max="14851" width="7.85546875" style="61" customWidth="1"/>
    <col min="14852" max="14852" width="40.42578125" style="61" customWidth="1"/>
    <col min="14853" max="14853" width="14.85546875" style="61" customWidth="1"/>
    <col min="14854" max="14854" width="13.5703125" style="61" customWidth="1"/>
    <col min="14855" max="14855" width="13.28515625" style="61" customWidth="1"/>
    <col min="14856" max="14856" width="13.42578125" style="61" customWidth="1"/>
    <col min="14857" max="14857" width="14.7109375" style="61" customWidth="1"/>
    <col min="14858" max="14858" width="14.140625" style="61" customWidth="1"/>
    <col min="14859" max="14860" width="9.140625" style="61"/>
    <col min="14861" max="14866" width="0" style="61" hidden="1" customWidth="1"/>
    <col min="14867" max="15104" width="9.140625" style="61"/>
    <col min="15105" max="15105" width="5" style="61" customWidth="1"/>
    <col min="15106" max="15106" width="1.85546875" style="61" customWidth="1"/>
    <col min="15107" max="15107" width="7.85546875" style="61" customWidth="1"/>
    <col min="15108" max="15108" width="40.42578125" style="61" customWidth="1"/>
    <col min="15109" max="15109" width="14.85546875" style="61" customWidth="1"/>
    <col min="15110" max="15110" width="13.5703125" style="61" customWidth="1"/>
    <col min="15111" max="15111" width="13.28515625" style="61" customWidth="1"/>
    <col min="15112" max="15112" width="13.42578125" style="61" customWidth="1"/>
    <col min="15113" max="15113" width="14.7109375" style="61" customWidth="1"/>
    <col min="15114" max="15114" width="14.140625" style="61" customWidth="1"/>
    <col min="15115" max="15116" width="9.140625" style="61"/>
    <col min="15117" max="15122" width="0" style="61" hidden="1" customWidth="1"/>
    <col min="15123" max="15360" width="9.140625" style="61"/>
    <col min="15361" max="15361" width="5" style="61" customWidth="1"/>
    <col min="15362" max="15362" width="1.85546875" style="61" customWidth="1"/>
    <col min="15363" max="15363" width="7.85546875" style="61" customWidth="1"/>
    <col min="15364" max="15364" width="40.42578125" style="61" customWidth="1"/>
    <col min="15365" max="15365" width="14.85546875" style="61" customWidth="1"/>
    <col min="15366" max="15366" width="13.5703125" style="61" customWidth="1"/>
    <col min="15367" max="15367" width="13.28515625" style="61" customWidth="1"/>
    <col min="15368" max="15368" width="13.42578125" style="61" customWidth="1"/>
    <col min="15369" max="15369" width="14.7109375" style="61" customWidth="1"/>
    <col min="15370" max="15370" width="14.140625" style="61" customWidth="1"/>
    <col min="15371" max="15372" width="9.140625" style="61"/>
    <col min="15373" max="15378" width="0" style="61" hidden="1" customWidth="1"/>
    <col min="15379" max="15616" width="9.140625" style="61"/>
    <col min="15617" max="15617" width="5" style="61" customWidth="1"/>
    <col min="15618" max="15618" width="1.85546875" style="61" customWidth="1"/>
    <col min="15619" max="15619" width="7.85546875" style="61" customWidth="1"/>
    <col min="15620" max="15620" width="40.42578125" style="61" customWidth="1"/>
    <col min="15621" max="15621" width="14.85546875" style="61" customWidth="1"/>
    <col min="15622" max="15622" width="13.5703125" style="61" customWidth="1"/>
    <col min="15623" max="15623" width="13.28515625" style="61" customWidth="1"/>
    <col min="15624" max="15624" width="13.42578125" style="61" customWidth="1"/>
    <col min="15625" max="15625" width="14.7109375" style="61" customWidth="1"/>
    <col min="15626" max="15626" width="14.140625" style="61" customWidth="1"/>
    <col min="15627" max="15628" width="9.140625" style="61"/>
    <col min="15629" max="15634" width="0" style="61" hidden="1" customWidth="1"/>
    <col min="15635" max="15872" width="9.140625" style="61"/>
    <col min="15873" max="15873" width="5" style="61" customWidth="1"/>
    <col min="15874" max="15874" width="1.85546875" style="61" customWidth="1"/>
    <col min="15875" max="15875" width="7.85546875" style="61" customWidth="1"/>
    <col min="15876" max="15876" width="40.42578125" style="61" customWidth="1"/>
    <col min="15877" max="15877" width="14.85546875" style="61" customWidth="1"/>
    <col min="15878" max="15878" width="13.5703125" style="61" customWidth="1"/>
    <col min="15879" max="15879" width="13.28515625" style="61" customWidth="1"/>
    <col min="15880" max="15880" width="13.42578125" style="61" customWidth="1"/>
    <col min="15881" max="15881" width="14.7109375" style="61" customWidth="1"/>
    <col min="15882" max="15882" width="14.140625" style="61" customWidth="1"/>
    <col min="15883" max="15884" width="9.140625" style="61"/>
    <col min="15885" max="15890" width="0" style="61" hidden="1" customWidth="1"/>
    <col min="15891" max="16128" width="9.140625" style="61"/>
    <col min="16129" max="16129" width="5" style="61" customWidth="1"/>
    <col min="16130" max="16130" width="1.85546875" style="61" customWidth="1"/>
    <col min="16131" max="16131" width="7.85546875" style="61" customWidth="1"/>
    <col min="16132" max="16132" width="40.42578125" style="61" customWidth="1"/>
    <col min="16133" max="16133" width="14.85546875" style="61" customWidth="1"/>
    <col min="16134" max="16134" width="13.5703125" style="61" customWidth="1"/>
    <col min="16135" max="16135" width="13.28515625" style="61" customWidth="1"/>
    <col min="16136" max="16136" width="13.42578125" style="61" customWidth="1"/>
    <col min="16137" max="16137" width="14.7109375" style="61" customWidth="1"/>
    <col min="16138" max="16138" width="14.140625" style="61" customWidth="1"/>
    <col min="16139" max="16140" width="9.140625" style="61"/>
    <col min="16141" max="16146" width="0" style="61" hidden="1" customWidth="1"/>
    <col min="16147" max="16384" width="9.140625" style="61"/>
  </cols>
  <sheetData>
    <row r="1" spans="1:21" hidden="1" x14ac:dyDescent="0.25">
      <c r="M1" s="62" t="s">
        <v>283</v>
      </c>
      <c r="N1" s="63"/>
      <c r="O1" s="64">
        <f>YEAR(M1)</f>
        <v>2012</v>
      </c>
      <c r="P1" s="64">
        <f>MONTH(M1)</f>
        <v>12</v>
      </c>
      <c r="Q1" s="64">
        <f>DAY(M1)</f>
        <v>31</v>
      </c>
      <c r="R1" s="64" t="str">
        <f>CONCATENATE(Q1,".",P1,".",O1)</f>
        <v>31.12.2012</v>
      </c>
    </row>
    <row r="2" spans="1:21" ht="20.25" x14ac:dyDescent="0.3">
      <c r="C2" s="65"/>
      <c r="D2" s="66" t="str">
        <f>CONCATENATE("Zmiany wprowadzone w planie dochodów budżetowych w ",O1," roku")</f>
        <v>Zmiany wprowadzone w planie dochodów budżetowych w 2012 roku</v>
      </c>
      <c r="E2" s="65"/>
      <c r="F2" s="65"/>
      <c r="G2" s="65"/>
      <c r="H2" s="65"/>
      <c r="M2" s="64"/>
      <c r="N2" s="64"/>
      <c r="O2" s="64"/>
      <c r="P2" s="64"/>
    </row>
    <row r="3" spans="1:21" ht="4.5" customHeight="1" x14ac:dyDescent="0.25">
      <c r="M3" s="64"/>
      <c r="N3" s="64"/>
      <c r="O3" s="64"/>
      <c r="P3" s="64"/>
    </row>
    <row r="4" spans="1:21" ht="18" x14ac:dyDescent="0.25">
      <c r="A4" s="67"/>
      <c r="B4" s="67"/>
      <c r="C4" s="68"/>
      <c r="D4" s="69"/>
      <c r="E4" s="70"/>
      <c r="F4" s="71"/>
      <c r="G4" s="71"/>
      <c r="H4" s="71"/>
      <c r="I4" s="72" t="s">
        <v>395</v>
      </c>
      <c r="J4" s="72"/>
      <c r="M4" s="64"/>
      <c r="N4" s="64"/>
      <c r="O4" s="64"/>
      <c r="P4" s="64"/>
    </row>
    <row r="5" spans="1:21" ht="15.75" x14ac:dyDescent="0.25">
      <c r="A5" s="73"/>
      <c r="B5" s="74"/>
      <c r="C5" s="75"/>
      <c r="D5" s="76"/>
      <c r="E5" s="77"/>
      <c r="F5" s="78"/>
      <c r="G5" s="78"/>
      <c r="H5" s="78"/>
      <c r="I5" s="78"/>
      <c r="J5" s="79"/>
      <c r="M5" s="64"/>
      <c r="N5" s="64"/>
      <c r="O5" s="64"/>
      <c r="P5" s="64"/>
    </row>
    <row r="6" spans="1:21" x14ac:dyDescent="0.25">
      <c r="A6" s="73"/>
      <c r="B6" s="74"/>
      <c r="C6" s="75"/>
      <c r="D6" s="80"/>
      <c r="E6" s="78"/>
      <c r="F6" s="78"/>
      <c r="G6" s="78"/>
      <c r="H6" s="78"/>
      <c r="I6" s="78"/>
      <c r="J6" s="81" t="s">
        <v>165</v>
      </c>
    </row>
    <row r="7" spans="1:21" ht="20.25" customHeight="1" x14ac:dyDescent="0.25">
      <c r="A7" s="82" t="s">
        <v>285</v>
      </c>
      <c r="B7" s="83"/>
      <c r="C7" s="82" t="s">
        <v>286</v>
      </c>
      <c r="D7" s="84"/>
      <c r="E7" s="85" t="s">
        <v>154</v>
      </c>
      <c r="F7" s="86" t="s">
        <v>287</v>
      </c>
      <c r="G7" s="86"/>
      <c r="H7" s="86"/>
      <c r="I7" s="86"/>
      <c r="J7" s="87" t="str">
        <f>CONCATENATE("Plan po zmianach wg stanu na     ",R1)</f>
        <v>Plan po zmianach wg stanu na     31.12.2012</v>
      </c>
    </row>
    <row r="8" spans="1:21" ht="21" customHeight="1" x14ac:dyDescent="0.25">
      <c r="A8" s="88"/>
      <c r="B8" s="89"/>
      <c r="C8" s="88"/>
      <c r="D8" s="90"/>
      <c r="E8" s="91"/>
      <c r="F8" s="92" t="s">
        <v>288</v>
      </c>
      <c r="G8" s="93"/>
      <c r="H8" s="94" t="s">
        <v>289</v>
      </c>
      <c r="I8" s="95"/>
      <c r="J8" s="96"/>
    </row>
    <row r="9" spans="1:21" ht="23.25" customHeight="1" x14ac:dyDescent="0.25">
      <c r="A9" s="97"/>
      <c r="B9" s="98"/>
      <c r="C9" s="97"/>
      <c r="D9" s="99"/>
      <c r="E9" s="100"/>
      <c r="F9" s="101" t="s">
        <v>290</v>
      </c>
      <c r="G9" s="101" t="s">
        <v>291</v>
      </c>
      <c r="H9" s="101" t="s">
        <v>156</v>
      </c>
      <c r="I9" s="101" t="s">
        <v>157</v>
      </c>
      <c r="J9" s="102"/>
    </row>
    <row r="10" spans="1:21" ht="11.25" customHeight="1" x14ac:dyDescent="0.25">
      <c r="A10" s="103">
        <v>1</v>
      </c>
      <c r="B10" s="104"/>
      <c r="C10" s="103">
        <v>2</v>
      </c>
      <c r="D10" s="104"/>
      <c r="E10" s="105">
        <v>3</v>
      </c>
      <c r="F10" s="105">
        <v>4</v>
      </c>
      <c r="G10" s="105">
        <v>5</v>
      </c>
      <c r="H10" s="105">
        <v>6</v>
      </c>
      <c r="I10" s="105">
        <v>7</v>
      </c>
      <c r="J10" s="106">
        <v>8</v>
      </c>
    </row>
    <row r="11" spans="1:21" ht="18.75" customHeight="1" x14ac:dyDescent="0.25">
      <c r="A11" s="107" t="s">
        <v>396</v>
      </c>
      <c r="B11" s="108"/>
      <c r="C11" s="108"/>
      <c r="D11" s="109"/>
      <c r="E11" s="110">
        <f t="shared" ref="E11:J11" si="0">SUM(M11:M102)</f>
        <v>747569005</v>
      </c>
      <c r="F11" s="110">
        <f t="shared" si="0"/>
        <v>103375185</v>
      </c>
      <c r="G11" s="110">
        <f t="shared" si="0"/>
        <v>-130677682</v>
      </c>
      <c r="H11" s="110">
        <f t="shared" si="0"/>
        <v>201493633</v>
      </c>
      <c r="I11" s="110">
        <f t="shared" si="0"/>
        <v>-125545424</v>
      </c>
      <c r="J11" s="110">
        <f t="shared" si="0"/>
        <v>796214717</v>
      </c>
    </row>
    <row r="12" spans="1:21" ht="14.25" customHeight="1" x14ac:dyDescent="0.25">
      <c r="A12" s="111" t="s">
        <v>293</v>
      </c>
      <c r="B12" s="112"/>
      <c r="C12" s="112"/>
      <c r="D12" s="113"/>
      <c r="E12" s="114"/>
      <c r="F12" s="114"/>
      <c r="G12" s="114"/>
      <c r="H12" s="114"/>
      <c r="I12" s="114"/>
      <c r="J12" s="114"/>
    </row>
    <row r="13" spans="1:21" ht="17.25" customHeight="1" x14ac:dyDescent="0.25">
      <c r="A13" s="115" t="s">
        <v>294</v>
      </c>
      <c r="B13" s="116" t="s">
        <v>295</v>
      </c>
      <c r="C13" s="116"/>
      <c r="D13" s="117"/>
      <c r="E13" s="118">
        <f t="shared" ref="E13:J13" si="1">SUM(M13:M77)</f>
        <v>684088005</v>
      </c>
      <c r="F13" s="119">
        <f t="shared" si="1"/>
        <v>103375185</v>
      </c>
      <c r="G13" s="119">
        <f t="shared" si="1"/>
        <v>-130677682</v>
      </c>
      <c r="H13" s="119">
        <f t="shared" si="1"/>
        <v>154279110</v>
      </c>
      <c r="I13" s="119">
        <f t="shared" si="1"/>
        <v>-123786710</v>
      </c>
      <c r="J13" s="119">
        <f t="shared" si="1"/>
        <v>687277908</v>
      </c>
      <c r="S13" s="120"/>
      <c r="T13" s="120"/>
      <c r="U13" s="120"/>
    </row>
    <row r="14" spans="1:21" ht="15" customHeight="1" x14ac:dyDescent="0.25">
      <c r="A14" s="121" t="s">
        <v>296</v>
      </c>
      <c r="B14" s="122"/>
      <c r="C14" s="122"/>
      <c r="D14" s="123"/>
      <c r="E14" s="124"/>
      <c r="F14" s="124"/>
      <c r="G14" s="124"/>
      <c r="H14" s="124"/>
      <c r="I14" s="124"/>
      <c r="J14" s="124"/>
    </row>
    <row r="15" spans="1:21" ht="22.5" customHeight="1" x14ac:dyDescent="0.25">
      <c r="A15" s="125" t="s">
        <v>1</v>
      </c>
      <c r="B15" s="126" t="s">
        <v>297</v>
      </c>
      <c r="C15" s="126"/>
      <c r="D15" s="127"/>
      <c r="E15" s="128">
        <f t="shared" ref="E15:J15" si="2">SUM(E16:E19)</f>
        <v>40291552</v>
      </c>
      <c r="F15" s="128">
        <f t="shared" si="2"/>
        <v>8515033</v>
      </c>
      <c r="G15" s="128">
        <f t="shared" si="2"/>
        <v>-1021973</v>
      </c>
      <c r="H15" s="128">
        <f t="shared" si="2"/>
        <v>14922146</v>
      </c>
      <c r="I15" s="128">
        <f t="shared" si="2"/>
        <v>-118917</v>
      </c>
      <c r="J15" s="128">
        <f t="shared" si="2"/>
        <v>62587841</v>
      </c>
      <c r="M15" s="129">
        <f t="shared" ref="M15:R15" si="3">E15</f>
        <v>40291552</v>
      </c>
      <c r="N15" s="129">
        <f t="shared" si="3"/>
        <v>8515033</v>
      </c>
      <c r="O15" s="129">
        <f t="shared" si="3"/>
        <v>-1021973</v>
      </c>
      <c r="P15" s="129">
        <f t="shared" si="3"/>
        <v>14922146</v>
      </c>
      <c r="Q15" s="129">
        <f t="shared" si="3"/>
        <v>-118917</v>
      </c>
      <c r="R15" s="129">
        <f t="shared" si="3"/>
        <v>62587841</v>
      </c>
    </row>
    <row r="16" spans="1:21" ht="17.25" customHeight="1" x14ac:dyDescent="0.25">
      <c r="A16" s="130"/>
      <c r="B16" s="131"/>
      <c r="C16" s="132" t="s">
        <v>298</v>
      </c>
      <c r="D16" s="133" t="s">
        <v>299</v>
      </c>
      <c r="E16" s="134">
        <v>112400</v>
      </c>
      <c r="F16" s="134">
        <v>0</v>
      </c>
      <c r="G16" s="134">
        <v>0</v>
      </c>
      <c r="H16" s="134">
        <v>0</v>
      </c>
      <c r="I16" s="134">
        <v>0</v>
      </c>
      <c r="J16" s="134">
        <v>112400</v>
      </c>
    </row>
    <row r="17" spans="1:18" ht="19.5" customHeight="1" x14ac:dyDescent="0.25">
      <c r="A17" s="130"/>
      <c r="B17" s="131"/>
      <c r="C17" s="132" t="s">
        <v>300</v>
      </c>
      <c r="D17" s="133" t="s">
        <v>198</v>
      </c>
      <c r="E17" s="134">
        <v>35509152</v>
      </c>
      <c r="F17" s="134">
        <v>5052247</v>
      </c>
      <c r="G17" s="134">
        <v>-1021973</v>
      </c>
      <c r="H17" s="134">
        <v>14922146</v>
      </c>
      <c r="I17" s="134">
        <v>-118917</v>
      </c>
      <c r="J17" s="134">
        <v>54342655</v>
      </c>
    </row>
    <row r="18" spans="1:18" ht="27" customHeight="1" x14ac:dyDescent="0.25">
      <c r="A18" s="130"/>
      <c r="B18" s="131"/>
      <c r="C18" s="132" t="s">
        <v>303</v>
      </c>
      <c r="D18" s="133" t="s">
        <v>4</v>
      </c>
      <c r="E18" s="134">
        <v>1120000</v>
      </c>
      <c r="F18" s="134">
        <v>12786</v>
      </c>
      <c r="G18" s="134">
        <v>0</v>
      </c>
      <c r="H18" s="134">
        <v>0</v>
      </c>
      <c r="I18" s="134">
        <v>0</v>
      </c>
      <c r="J18" s="134">
        <v>1132786</v>
      </c>
    </row>
    <row r="19" spans="1:18" ht="18" customHeight="1" x14ac:dyDescent="0.25">
      <c r="A19" s="130"/>
      <c r="B19" s="131"/>
      <c r="C19" s="132" t="s">
        <v>304</v>
      </c>
      <c r="D19" s="133" t="s">
        <v>305</v>
      </c>
      <c r="E19" s="134">
        <v>3550000</v>
      </c>
      <c r="F19" s="134">
        <v>3450000</v>
      </c>
      <c r="G19" s="134">
        <v>0</v>
      </c>
      <c r="H19" s="134">
        <v>0</v>
      </c>
      <c r="I19" s="134">
        <v>0</v>
      </c>
      <c r="J19" s="134">
        <v>7000000</v>
      </c>
    </row>
    <row r="20" spans="1:18" ht="21" customHeight="1" x14ac:dyDescent="0.25">
      <c r="A20" s="125" t="s">
        <v>43</v>
      </c>
      <c r="B20" s="126" t="s">
        <v>307</v>
      </c>
      <c r="C20" s="126"/>
      <c r="D20" s="127"/>
      <c r="E20" s="128">
        <f t="shared" ref="E20:J20" si="4">SUM(E21:E21)</f>
        <v>6500000</v>
      </c>
      <c r="F20" s="128">
        <f t="shared" si="4"/>
        <v>0</v>
      </c>
      <c r="G20" s="128">
        <f t="shared" si="4"/>
        <v>-5000000</v>
      </c>
      <c r="H20" s="128">
        <f t="shared" si="4"/>
        <v>0</v>
      </c>
      <c r="I20" s="128">
        <f t="shared" si="4"/>
        <v>0</v>
      </c>
      <c r="J20" s="128">
        <f t="shared" si="4"/>
        <v>1500000</v>
      </c>
      <c r="M20" s="129">
        <f t="shared" ref="M20:R20" si="5">E20</f>
        <v>6500000</v>
      </c>
      <c r="N20" s="129">
        <f t="shared" si="5"/>
        <v>0</v>
      </c>
      <c r="O20" s="129">
        <f t="shared" si="5"/>
        <v>-5000000</v>
      </c>
      <c r="P20" s="129">
        <f t="shared" si="5"/>
        <v>0</v>
      </c>
      <c r="Q20" s="129">
        <f t="shared" si="5"/>
        <v>0</v>
      </c>
      <c r="R20" s="129">
        <f t="shared" si="5"/>
        <v>1500000</v>
      </c>
    </row>
    <row r="21" spans="1:18" ht="40.5" customHeight="1" x14ac:dyDescent="0.25">
      <c r="A21" s="130"/>
      <c r="B21" s="131"/>
      <c r="C21" s="132" t="s">
        <v>308</v>
      </c>
      <c r="D21" s="133" t="s">
        <v>168</v>
      </c>
      <c r="E21" s="134">
        <v>6500000</v>
      </c>
      <c r="F21" s="134">
        <v>0</v>
      </c>
      <c r="G21" s="134">
        <v>-5000000</v>
      </c>
      <c r="H21" s="134">
        <v>0</v>
      </c>
      <c r="I21" s="134">
        <v>0</v>
      </c>
      <c r="J21" s="134">
        <v>1500000</v>
      </c>
    </row>
    <row r="22" spans="1:18" ht="20.25" customHeight="1" x14ac:dyDescent="0.25">
      <c r="A22" s="125">
        <v>150</v>
      </c>
      <c r="B22" s="126" t="s">
        <v>309</v>
      </c>
      <c r="C22" s="126"/>
      <c r="D22" s="127"/>
      <c r="E22" s="128">
        <f t="shared" ref="E22:J22" si="6">SUM(E23:E23)</f>
        <v>281862</v>
      </c>
      <c r="F22" s="128">
        <f t="shared" si="6"/>
        <v>30593</v>
      </c>
      <c r="G22" s="128">
        <f t="shared" si="6"/>
        <v>0</v>
      </c>
      <c r="H22" s="128">
        <f t="shared" si="6"/>
        <v>0</v>
      </c>
      <c r="I22" s="128">
        <f t="shared" si="6"/>
        <v>0</v>
      </c>
      <c r="J22" s="128">
        <f t="shared" si="6"/>
        <v>312455</v>
      </c>
      <c r="M22" s="129">
        <f t="shared" ref="M22:R22" si="7">E22</f>
        <v>281862</v>
      </c>
      <c r="N22" s="129">
        <f t="shared" si="7"/>
        <v>30593</v>
      </c>
      <c r="O22" s="129">
        <f t="shared" si="7"/>
        <v>0</v>
      </c>
      <c r="P22" s="129">
        <f t="shared" si="7"/>
        <v>0</v>
      </c>
      <c r="Q22" s="129">
        <f t="shared" si="7"/>
        <v>0</v>
      </c>
      <c r="R22" s="129">
        <f t="shared" si="7"/>
        <v>312455</v>
      </c>
    </row>
    <row r="23" spans="1:18" ht="19.5" customHeight="1" x14ac:dyDescent="0.25">
      <c r="A23" s="130"/>
      <c r="B23" s="131"/>
      <c r="C23" s="132">
        <v>15011</v>
      </c>
      <c r="D23" s="133" t="s">
        <v>53</v>
      </c>
      <c r="E23" s="134">
        <v>281862</v>
      </c>
      <c r="F23" s="134">
        <v>30593</v>
      </c>
      <c r="G23" s="134">
        <v>0</v>
      </c>
      <c r="H23" s="134">
        <v>0</v>
      </c>
      <c r="I23" s="134">
        <v>0</v>
      </c>
      <c r="J23" s="134">
        <v>312455</v>
      </c>
    </row>
    <row r="24" spans="1:18" ht="19.5" customHeight="1" x14ac:dyDescent="0.25">
      <c r="A24" s="125">
        <v>600</v>
      </c>
      <c r="B24" s="126" t="s">
        <v>311</v>
      </c>
      <c r="C24" s="126"/>
      <c r="D24" s="127"/>
      <c r="E24" s="128">
        <f t="shared" ref="E24:J24" si="8">SUM(E25:E28)</f>
        <v>29874824</v>
      </c>
      <c r="F24" s="128">
        <f t="shared" si="8"/>
        <v>6320262</v>
      </c>
      <c r="G24" s="128">
        <f t="shared" si="8"/>
        <v>-11768071</v>
      </c>
      <c r="H24" s="128">
        <f t="shared" si="8"/>
        <v>12828422</v>
      </c>
      <c r="I24" s="128">
        <f t="shared" si="8"/>
        <v>-411473</v>
      </c>
      <c r="J24" s="128">
        <f t="shared" si="8"/>
        <v>36843964</v>
      </c>
      <c r="M24" s="129">
        <f t="shared" ref="M24:R24" si="9">E24</f>
        <v>29874824</v>
      </c>
      <c r="N24" s="129">
        <f t="shared" si="9"/>
        <v>6320262</v>
      </c>
      <c r="O24" s="129">
        <f t="shared" si="9"/>
        <v>-11768071</v>
      </c>
      <c r="P24" s="129">
        <f t="shared" si="9"/>
        <v>12828422</v>
      </c>
      <c r="Q24" s="129">
        <f t="shared" si="9"/>
        <v>-411473</v>
      </c>
      <c r="R24" s="129">
        <f t="shared" si="9"/>
        <v>36843964</v>
      </c>
    </row>
    <row r="25" spans="1:18" ht="18" customHeight="1" x14ac:dyDescent="0.25">
      <c r="A25" s="130"/>
      <c r="B25" s="131"/>
      <c r="C25" s="132">
        <v>60001</v>
      </c>
      <c r="D25" s="133" t="s">
        <v>312</v>
      </c>
      <c r="E25" s="134">
        <v>12793750</v>
      </c>
      <c r="F25" s="134">
        <v>6250000</v>
      </c>
      <c r="G25" s="134">
        <v>-1500000</v>
      </c>
      <c r="H25" s="134">
        <v>8915949</v>
      </c>
      <c r="I25" s="134">
        <v>-21053</v>
      </c>
      <c r="J25" s="134">
        <v>26438646</v>
      </c>
    </row>
    <row r="26" spans="1:18" ht="14.25" customHeight="1" x14ac:dyDescent="0.25">
      <c r="A26" s="130"/>
      <c r="B26" s="131"/>
      <c r="C26" s="132">
        <v>60003</v>
      </c>
      <c r="D26" s="133" t="s">
        <v>313</v>
      </c>
      <c r="E26" s="134">
        <v>89434</v>
      </c>
      <c r="F26" s="134">
        <v>0</v>
      </c>
      <c r="G26" s="134">
        <v>0</v>
      </c>
      <c r="H26" s="134">
        <v>0</v>
      </c>
      <c r="I26" s="134">
        <v>0</v>
      </c>
      <c r="J26" s="134">
        <v>89434</v>
      </c>
    </row>
    <row r="27" spans="1:18" ht="16.5" customHeight="1" x14ac:dyDescent="0.25">
      <c r="A27" s="130"/>
      <c r="B27" s="131"/>
      <c r="C27" s="132">
        <v>60013</v>
      </c>
      <c r="D27" s="133" t="s">
        <v>215</v>
      </c>
      <c r="E27" s="134">
        <v>16026825</v>
      </c>
      <c r="F27" s="134">
        <v>48000</v>
      </c>
      <c r="G27" s="134">
        <v>-10268071</v>
      </c>
      <c r="H27" s="134">
        <v>3912473</v>
      </c>
      <c r="I27" s="134">
        <v>-389060</v>
      </c>
      <c r="J27" s="134">
        <v>9330167</v>
      </c>
    </row>
    <row r="28" spans="1:18" ht="17.25" customHeight="1" x14ac:dyDescent="0.25">
      <c r="A28" s="130"/>
      <c r="B28" s="131"/>
      <c r="C28" s="132">
        <v>60095</v>
      </c>
      <c r="D28" s="133" t="s">
        <v>80</v>
      </c>
      <c r="E28" s="134">
        <v>964815</v>
      </c>
      <c r="F28" s="134">
        <v>22262</v>
      </c>
      <c r="G28" s="134">
        <v>0</v>
      </c>
      <c r="H28" s="134">
        <v>0</v>
      </c>
      <c r="I28" s="134">
        <v>-1360</v>
      </c>
      <c r="J28" s="134">
        <v>985717</v>
      </c>
    </row>
    <row r="29" spans="1:18" ht="20.25" customHeight="1" x14ac:dyDescent="0.25">
      <c r="A29" s="125">
        <v>630</v>
      </c>
      <c r="B29" s="126" t="s">
        <v>315</v>
      </c>
      <c r="C29" s="126"/>
      <c r="D29" s="127"/>
      <c r="E29" s="128">
        <f t="shared" ref="E29:J29" si="10">SUM(E30:E30)</f>
        <v>120000</v>
      </c>
      <c r="F29" s="128">
        <f t="shared" si="10"/>
        <v>0</v>
      </c>
      <c r="G29" s="128">
        <f t="shared" si="10"/>
        <v>-24200</v>
      </c>
      <c r="H29" s="128">
        <f t="shared" si="10"/>
        <v>0</v>
      </c>
      <c r="I29" s="128">
        <f t="shared" si="10"/>
        <v>0</v>
      </c>
      <c r="J29" s="128">
        <f t="shared" si="10"/>
        <v>95800</v>
      </c>
      <c r="M29" s="129">
        <f t="shared" ref="M29:R29" si="11">E29</f>
        <v>120000</v>
      </c>
      <c r="N29" s="129">
        <f t="shared" si="11"/>
        <v>0</v>
      </c>
      <c r="O29" s="129">
        <f t="shared" si="11"/>
        <v>-24200</v>
      </c>
      <c r="P29" s="129">
        <f t="shared" si="11"/>
        <v>0</v>
      </c>
      <c r="Q29" s="129">
        <f t="shared" si="11"/>
        <v>0</v>
      </c>
      <c r="R29" s="129">
        <f t="shared" si="11"/>
        <v>95800</v>
      </c>
    </row>
    <row r="30" spans="1:18" ht="27" customHeight="1" x14ac:dyDescent="0.25">
      <c r="A30" s="130"/>
      <c r="B30" s="131"/>
      <c r="C30" s="132">
        <v>63003</v>
      </c>
      <c r="D30" s="133" t="s">
        <v>87</v>
      </c>
      <c r="E30" s="134">
        <v>120000</v>
      </c>
      <c r="F30" s="134">
        <v>0</v>
      </c>
      <c r="G30" s="134">
        <v>-24200</v>
      </c>
      <c r="H30" s="134">
        <v>0</v>
      </c>
      <c r="I30" s="134">
        <v>0</v>
      </c>
      <c r="J30" s="134">
        <v>95800</v>
      </c>
    </row>
    <row r="31" spans="1:18" ht="21" customHeight="1" x14ac:dyDescent="0.25">
      <c r="A31" s="125">
        <v>700</v>
      </c>
      <c r="B31" s="126" t="s">
        <v>316</v>
      </c>
      <c r="C31" s="126"/>
      <c r="D31" s="127"/>
      <c r="E31" s="128">
        <f t="shared" ref="E31:J31" si="12">SUM(E32:E32)</f>
        <v>17294518</v>
      </c>
      <c r="F31" s="128">
        <f t="shared" si="12"/>
        <v>0</v>
      </c>
      <c r="G31" s="128">
        <f t="shared" si="12"/>
        <v>-13316330</v>
      </c>
      <c r="H31" s="128">
        <f t="shared" si="12"/>
        <v>0</v>
      </c>
      <c r="I31" s="128">
        <f t="shared" si="12"/>
        <v>0</v>
      </c>
      <c r="J31" s="128">
        <f t="shared" si="12"/>
        <v>3978188</v>
      </c>
      <c r="M31" s="129">
        <f t="shared" ref="M31:R31" si="13">E31</f>
        <v>17294518</v>
      </c>
      <c r="N31" s="129">
        <f t="shared" si="13"/>
        <v>0</v>
      </c>
      <c r="O31" s="129">
        <f t="shared" si="13"/>
        <v>-13316330</v>
      </c>
      <c r="P31" s="129">
        <f t="shared" si="13"/>
        <v>0</v>
      </c>
      <c r="Q31" s="129">
        <f t="shared" si="13"/>
        <v>0</v>
      </c>
      <c r="R31" s="129">
        <f t="shared" si="13"/>
        <v>3978188</v>
      </c>
    </row>
    <row r="32" spans="1:18" ht="18.75" customHeight="1" x14ac:dyDescent="0.25">
      <c r="A32" s="130"/>
      <c r="B32" s="131"/>
      <c r="C32" s="132">
        <v>70005</v>
      </c>
      <c r="D32" s="133" t="s">
        <v>317</v>
      </c>
      <c r="E32" s="134">
        <v>17294518</v>
      </c>
      <c r="F32" s="134">
        <v>0</v>
      </c>
      <c r="G32" s="134">
        <v>-13316330</v>
      </c>
      <c r="H32" s="134">
        <v>0</v>
      </c>
      <c r="I32" s="134">
        <v>0</v>
      </c>
      <c r="J32" s="134">
        <v>3978188</v>
      </c>
    </row>
    <row r="33" spans="1:18" ht="19.5" customHeight="1" x14ac:dyDescent="0.25">
      <c r="A33" s="125">
        <v>710</v>
      </c>
      <c r="B33" s="126" t="s">
        <v>318</v>
      </c>
      <c r="C33" s="126"/>
      <c r="D33" s="127"/>
      <c r="E33" s="128">
        <f t="shared" ref="E33:J33" si="14">SUM(E34:E34)</f>
        <v>100000</v>
      </c>
      <c r="F33" s="128">
        <f t="shared" si="14"/>
        <v>0</v>
      </c>
      <c r="G33" s="128">
        <f t="shared" si="14"/>
        <v>0</v>
      </c>
      <c r="H33" s="128">
        <f t="shared" si="14"/>
        <v>0</v>
      </c>
      <c r="I33" s="128">
        <f t="shared" si="14"/>
        <v>0</v>
      </c>
      <c r="J33" s="128">
        <f t="shared" si="14"/>
        <v>100000</v>
      </c>
      <c r="M33" s="129">
        <f t="shared" ref="M33:R33" si="15">E33</f>
        <v>100000</v>
      </c>
      <c r="N33" s="129">
        <f t="shared" si="15"/>
        <v>0</v>
      </c>
      <c r="O33" s="129">
        <f t="shared" si="15"/>
        <v>0</v>
      </c>
      <c r="P33" s="129">
        <f t="shared" si="15"/>
        <v>0</v>
      </c>
      <c r="Q33" s="129">
        <f t="shared" si="15"/>
        <v>0</v>
      </c>
      <c r="R33" s="129">
        <f t="shared" si="15"/>
        <v>100000</v>
      </c>
    </row>
    <row r="34" spans="1:18" ht="27" customHeight="1" x14ac:dyDescent="0.25">
      <c r="A34" s="130"/>
      <c r="B34" s="131"/>
      <c r="C34" s="132">
        <v>71013</v>
      </c>
      <c r="D34" s="133" t="s">
        <v>320</v>
      </c>
      <c r="E34" s="134">
        <v>100000</v>
      </c>
      <c r="F34" s="134">
        <v>0</v>
      </c>
      <c r="G34" s="134">
        <v>0</v>
      </c>
      <c r="H34" s="134">
        <v>0</v>
      </c>
      <c r="I34" s="134">
        <v>0</v>
      </c>
      <c r="J34" s="134">
        <v>100000</v>
      </c>
    </row>
    <row r="35" spans="1:18" ht="21.75" customHeight="1" x14ac:dyDescent="0.25">
      <c r="A35" s="125">
        <v>750</v>
      </c>
      <c r="B35" s="126" t="s">
        <v>321</v>
      </c>
      <c r="C35" s="126"/>
      <c r="D35" s="127"/>
      <c r="E35" s="128">
        <f t="shared" ref="E35:J35" si="16">SUM(E36:E39)</f>
        <v>2883278</v>
      </c>
      <c r="F35" s="128">
        <f t="shared" si="16"/>
        <v>338792</v>
      </c>
      <c r="G35" s="128">
        <f t="shared" si="16"/>
        <v>-391903</v>
      </c>
      <c r="H35" s="128">
        <f t="shared" si="16"/>
        <v>0</v>
      </c>
      <c r="I35" s="128">
        <f t="shared" si="16"/>
        <v>0</v>
      </c>
      <c r="J35" s="128">
        <f t="shared" si="16"/>
        <v>2830167</v>
      </c>
      <c r="M35" s="129">
        <f t="shared" ref="M35:R35" si="17">E35</f>
        <v>2883278</v>
      </c>
      <c r="N35" s="129">
        <f t="shared" si="17"/>
        <v>338792</v>
      </c>
      <c r="O35" s="129">
        <f t="shared" si="17"/>
        <v>-391903</v>
      </c>
      <c r="P35" s="129">
        <f t="shared" si="17"/>
        <v>0</v>
      </c>
      <c r="Q35" s="129">
        <f t="shared" si="17"/>
        <v>0</v>
      </c>
      <c r="R35" s="129">
        <f t="shared" si="17"/>
        <v>2830167</v>
      </c>
    </row>
    <row r="36" spans="1:18" ht="15.75" customHeight="1" x14ac:dyDescent="0.25">
      <c r="A36" s="130"/>
      <c r="B36" s="131"/>
      <c r="C36" s="132">
        <v>75011</v>
      </c>
      <c r="D36" s="133" t="s">
        <v>322</v>
      </c>
      <c r="E36" s="134">
        <v>46000</v>
      </c>
      <c r="F36" s="134">
        <v>8450</v>
      </c>
      <c r="G36" s="134">
        <v>0</v>
      </c>
      <c r="H36" s="134">
        <v>0</v>
      </c>
      <c r="I36" s="134">
        <v>0</v>
      </c>
      <c r="J36" s="134">
        <v>54450</v>
      </c>
    </row>
    <row r="37" spans="1:18" ht="15.75" customHeight="1" x14ac:dyDescent="0.25">
      <c r="A37" s="130"/>
      <c r="B37" s="131"/>
      <c r="C37" s="132">
        <v>75018</v>
      </c>
      <c r="D37" s="133" t="s">
        <v>105</v>
      </c>
      <c r="E37" s="134">
        <v>2359638</v>
      </c>
      <c r="F37" s="134">
        <v>319994</v>
      </c>
      <c r="G37" s="134">
        <v>-391903</v>
      </c>
      <c r="H37" s="134">
        <v>0</v>
      </c>
      <c r="I37" s="134">
        <v>0</v>
      </c>
      <c r="J37" s="134">
        <v>2287729</v>
      </c>
    </row>
    <row r="38" spans="1:18" ht="15.75" customHeight="1" x14ac:dyDescent="0.25">
      <c r="A38" s="130"/>
      <c r="B38" s="131"/>
      <c r="C38" s="132">
        <v>75071</v>
      </c>
      <c r="D38" s="133" t="s">
        <v>117</v>
      </c>
      <c r="E38" s="134">
        <v>477640</v>
      </c>
      <c r="F38" s="134">
        <v>0</v>
      </c>
      <c r="G38" s="134">
        <v>0</v>
      </c>
      <c r="H38" s="134">
        <v>0</v>
      </c>
      <c r="I38" s="134">
        <v>0</v>
      </c>
      <c r="J38" s="134">
        <v>477640</v>
      </c>
    </row>
    <row r="39" spans="1:18" ht="15.75" customHeight="1" x14ac:dyDescent="0.25">
      <c r="A39" s="130"/>
      <c r="B39" s="131"/>
      <c r="C39" s="132">
        <v>75095</v>
      </c>
      <c r="D39" s="133" t="s">
        <v>80</v>
      </c>
      <c r="E39" s="134">
        <v>0</v>
      </c>
      <c r="F39" s="134">
        <v>10348</v>
      </c>
      <c r="G39" s="134">
        <v>0</v>
      </c>
      <c r="H39" s="134">
        <v>0</v>
      </c>
      <c r="I39" s="134">
        <v>0</v>
      </c>
      <c r="J39" s="134">
        <v>10348</v>
      </c>
    </row>
    <row r="40" spans="1:18" ht="30.75" customHeight="1" x14ac:dyDescent="0.25">
      <c r="A40" s="125">
        <v>754</v>
      </c>
      <c r="B40" s="126" t="s">
        <v>326</v>
      </c>
      <c r="C40" s="126"/>
      <c r="D40" s="127"/>
      <c r="E40" s="128">
        <f t="shared" ref="E40:J40" si="18">SUM(E41:E41)</f>
        <v>0</v>
      </c>
      <c r="F40" s="128">
        <f t="shared" si="18"/>
        <v>0</v>
      </c>
      <c r="G40" s="128">
        <f t="shared" si="18"/>
        <v>0</v>
      </c>
      <c r="H40" s="128">
        <f t="shared" si="18"/>
        <v>9600</v>
      </c>
      <c r="I40" s="128">
        <f t="shared" si="18"/>
        <v>0</v>
      </c>
      <c r="J40" s="128">
        <f t="shared" si="18"/>
        <v>9600</v>
      </c>
      <c r="M40" s="129">
        <f t="shared" ref="M40:R40" si="19">E40</f>
        <v>0</v>
      </c>
      <c r="N40" s="129">
        <f t="shared" si="19"/>
        <v>0</v>
      </c>
      <c r="O40" s="129">
        <f t="shared" si="19"/>
        <v>0</v>
      </c>
      <c r="P40" s="129">
        <f t="shared" si="19"/>
        <v>9600</v>
      </c>
      <c r="Q40" s="129">
        <f t="shared" si="19"/>
        <v>0</v>
      </c>
      <c r="R40" s="129">
        <f t="shared" si="19"/>
        <v>9600</v>
      </c>
    </row>
    <row r="41" spans="1:18" ht="17.25" customHeight="1" x14ac:dyDescent="0.25">
      <c r="A41" s="130"/>
      <c r="B41" s="131"/>
      <c r="C41" s="132">
        <v>75495</v>
      </c>
      <c r="D41" s="133" t="s">
        <v>80</v>
      </c>
      <c r="E41" s="134">
        <v>0</v>
      </c>
      <c r="F41" s="134">
        <v>0</v>
      </c>
      <c r="G41" s="134">
        <v>0</v>
      </c>
      <c r="H41" s="134">
        <v>9600</v>
      </c>
      <c r="I41" s="134">
        <v>0</v>
      </c>
      <c r="J41" s="134">
        <v>9600</v>
      </c>
    </row>
    <row r="42" spans="1:18" ht="62.25" customHeight="1" x14ac:dyDescent="0.25">
      <c r="A42" s="125">
        <v>756</v>
      </c>
      <c r="B42" s="126" t="s">
        <v>397</v>
      </c>
      <c r="C42" s="126"/>
      <c r="D42" s="127"/>
      <c r="E42" s="128">
        <f t="shared" ref="E42:J42" si="20">SUM(E43:E44)</f>
        <v>163154500</v>
      </c>
      <c r="F42" s="128">
        <f t="shared" si="20"/>
        <v>975000</v>
      </c>
      <c r="G42" s="128">
        <f t="shared" si="20"/>
        <v>-9080000</v>
      </c>
      <c r="H42" s="128">
        <f t="shared" si="20"/>
        <v>0</v>
      </c>
      <c r="I42" s="128">
        <f t="shared" si="20"/>
        <v>0</v>
      </c>
      <c r="J42" s="128">
        <f t="shared" si="20"/>
        <v>155049500</v>
      </c>
      <c r="M42" s="129">
        <f t="shared" ref="M42:R42" si="21">E42</f>
        <v>163154500</v>
      </c>
      <c r="N42" s="129">
        <f t="shared" si="21"/>
        <v>975000</v>
      </c>
      <c r="O42" s="129">
        <f t="shared" si="21"/>
        <v>-9080000</v>
      </c>
      <c r="P42" s="129">
        <f t="shared" si="21"/>
        <v>0</v>
      </c>
      <c r="Q42" s="129">
        <f t="shared" si="21"/>
        <v>0</v>
      </c>
      <c r="R42" s="129">
        <f t="shared" si="21"/>
        <v>155049500</v>
      </c>
    </row>
    <row r="43" spans="1:18" ht="40.5" customHeight="1" x14ac:dyDescent="0.25">
      <c r="A43" s="130"/>
      <c r="B43" s="131"/>
      <c r="C43" s="132">
        <v>75618</v>
      </c>
      <c r="D43" s="133" t="s">
        <v>398</v>
      </c>
      <c r="E43" s="134">
        <v>2488000</v>
      </c>
      <c r="F43" s="134">
        <v>975000</v>
      </c>
      <c r="G43" s="134">
        <v>-80000</v>
      </c>
      <c r="H43" s="134">
        <v>0</v>
      </c>
      <c r="I43" s="134">
        <v>0</v>
      </c>
      <c r="J43" s="134">
        <v>3383000</v>
      </c>
    </row>
    <row r="44" spans="1:18" ht="27" customHeight="1" x14ac:dyDescent="0.25">
      <c r="A44" s="130"/>
      <c r="B44" s="131"/>
      <c r="C44" s="132">
        <v>75623</v>
      </c>
      <c r="D44" s="133" t="s">
        <v>399</v>
      </c>
      <c r="E44" s="134">
        <v>160666500</v>
      </c>
      <c r="F44" s="134">
        <v>0</v>
      </c>
      <c r="G44" s="134">
        <v>-9000000</v>
      </c>
      <c r="H44" s="134">
        <v>0</v>
      </c>
      <c r="I44" s="134">
        <v>0</v>
      </c>
      <c r="J44" s="134">
        <v>151666500</v>
      </c>
    </row>
    <row r="45" spans="1:18" ht="19.5" customHeight="1" x14ac:dyDescent="0.25">
      <c r="A45" s="125">
        <v>758</v>
      </c>
      <c r="B45" s="126" t="s">
        <v>333</v>
      </c>
      <c r="C45" s="126"/>
      <c r="D45" s="127"/>
      <c r="E45" s="128">
        <f t="shared" ref="E45:J45" si="22">SUM(E46:E52)</f>
        <v>402484856</v>
      </c>
      <c r="F45" s="128">
        <f t="shared" si="22"/>
        <v>86561197</v>
      </c>
      <c r="G45" s="128">
        <f t="shared" si="22"/>
        <v>-88708024</v>
      </c>
      <c r="H45" s="128">
        <f t="shared" si="22"/>
        <v>105481635</v>
      </c>
      <c r="I45" s="128">
        <f t="shared" si="22"/>
        <v>-104705220</v>
      </c>
      <c r="J45" s="128">
        <f t="shared" si="22"/>
        <v>401114444</v>
      </c>
      <c r="M45" s="129">
        <f t="shared" ref="M45:R45" si="23">E45</f>
        <v>402484856</v>
      </c>
      <c r="N45" s="129">
        <f t="shared" si="23"/>
        <v>86561197</v>
      </c>
      <c r="O45" s="129">
        <f t="shared" si="23"/>
        <v>-88708024</v>
      </c>
      <c r="P45" s="129">
        <f t="shared" si="23"/>
        <v>105481635</v>
      </c>
      <c r="Q45" s="129">
        <f t="shared" si="23"/>
        <v>-104705220</v>
      </c>
      <c r="R45" s="129">
        <f t="shared" si="23"/>
        <v>401114444</v>
      </c>
    </row>
    <row r="46" spans="1:18" ht="27" customHeight="1" x14ac:dyDescent="0.25">
      <c r="A46" s="130"/>
      <c r="B46" s="131"/>
      <c r="C46" s="132">
        <v>75801</v>
      </c>
      <c r="D46" s="133" t="s">
        <v>400</v>
      </c>
      <c r="E46" s="134">
        <v>26794489</v>
      </c>
      <c r="F46" s="134">
        <v>0</v>
      </c>
      <c r="G46" s="134">
        <v>-1803547</v>
      </c>
      <c r="H46" s="134">
        <v>222963</v>
      </c>
      <c r="I46" s="134">
        <v>0</v>
      </c>
      <c r="J46" s="134">
        <v>25213905</v>
      </c>
    </row>
    <row r="47" spans="1:18" ht="27.75" customHeight="1" x14ac:dyDescent="0.25">
      <c r="A47" s="130"/>
      <c r="B47" s="131"/>
      <c r="C47" s="132">
        <v>75802</v>
      </c>
      <c r="D47" s="133" t="s">
        <v>401</v>
      </c>
      <c r="E47" s="134">
        <v>0</v>
      </c>
      <c r="F47" s="134">
        <v>3150200</v>
      </c>
      <c r="G47" s="134">
        <v>0</v>
      </c>
      <c r="H47" s="134">
        <v>0</v>
      </c>
      <c r="I47" s="134">
        <v>0</v>
      </c>
      <c r="J47" s="134">
        <v>3150200</v>
      </c>
    </row>
    <row r="48" spans="1:18" ht="27" customHeight="1" x14ac:dyDescent="0.25">
      <c r="A48" s="130"/>
      <c r="B48" s="131"/>
      <c r="C48" s="132">
        <v>75804</v>
      </c>
      <c r="D48" s="133" t="s">
        <v>402</v>
      </c>
      <c r="E48" s="134">
        <v>83425481</v>
      </c>
      <c r="F48" s="134">
        <v>0</v>
      </c>
      <c r="G48" s="134">
        <v>0</v>
      </c>
      <c r="H48" s="134">
        <v>0</v>
      </c>
      <c r="I48" s="134">
        <v>0</v>
      </c>
      <c r="J48" s="134">
        <v>83425481</v>
      </c>
    </row>
    <row r="49" spans="1:18" x14ac:dyDescent="0.25">
      <c r="A49" s="130"/>
      <c r="B49" s="131"/>
      <c r="C49" s="132">
        <v>75814</v>
      </c>
      <c r="D49" s="133" t="s">
        <v>334</v>
      </c>
      <c r="E49" s="134">
        <v>0</v>
      </c>
      <c r="F49" s="134">
        <v>1500000</v>
      </c>
      <c r="G49" s="134">
        <v>0</v>
      </c>
      <c r="H49" s="134">
        <v>0</v>
      </c>
      <c r="I49" s="134">
        <v>0</v>
      </c>
      <c r="J49" s="134">
        <v>1500000</v>
      </c>
    </row>
    <row r="50" spans="1:18" ht="27" customHeight="1" x14ac:dyDescent="0.25">
      <c r="A50" s="130"/>
      <c r="B50" s="131"/>
      <c r="C50" s="132">
        <v>75833</v>
      </c>
      <c r="D50" s="133" t="s">
        <v>403</v>
      </c>
      <c r="E50" s="134">
        <v>55065921</v>
      </c>
      <c r="F50" s="134">
        <v>0</v>
      </c>
      <c r="G50" s="134">
        <v>-344116</v>
      </c>
      <c r="H50" s="134">
        <v>0</v>
      </c>
      <c r="I50" s="134">
        <v>0</v>
      </c>
      <c r="J50" s="134">
        <v>54721805</v>
      </c>
    </row>
    <row r="51" spans="1:18" x14ac:dyDescent="0.25">
      <c r="A51" s="130"/>
      <c r="B51" s="131"/>
      <c r="C51" s="132">
        <v>75861</v>
      </c>
      <c r="D51" s="135" t="s">
        <v>404</v>
      </c>
      <c r="E51" s="134">
        <v>181823734</v>
      </c>
      <c r="F51" s="134">
        <v>81296239</v>
      </c>
      <c r="G51" s="134">
        <v>-67270870</v>
      </c>
      <c r="H51" s="134">
        <v>563452</v>
      </c>
      <c r="I51" s="134">
        <v>-10000</v>
      </c>
      <c r="J51" s="134">
        <v>196402555</v>
      </c>
    </row>
    <row r="52" spans="1:18" ht="18" customHeight="1" x14ac:dyDescent="0.25">
      <c r="A52" s="136"/>
      <c r="B52" s="137"/>
      <c r="C52" s="132">
        <v>75862</v>
      </c>
      <c r="D52" s="133" t="s">
        <v>405</v>
      </c>
      <c r="E52" s="134">
        <v>55375231</v>
      </c>
      <c r="F52" s="134">
        <v>614758</v>
      </c>
      <c r="G52" s="134">
        <v>-19289491</v>
      </c>
      <c r="H52" s="134">
        <v>104695220</v>
      </c>
      <c r="I52" s="134">
        <v>-104695220</v>
      </c>
      <c r="J52" s="134">
        <v>36700498</v>
      </c>
    </row>
    <row r="53" spans="1:18" ht="21" customHeight="1" x14ac:dyDescent="0.25">
      <c r="A53" s="125">
        <v>801</v>
      </c>
      <c r="B53" s="126" t="s">
        <v>336</v>
      </c>
      <c r="C53" s="126"/>
      <c r="D53" s="127"/>
      <c r="E53" s="128">
        <f t="shared" ref="E53:J53" si="24">SUM(E54:E55)</f>
        <v>0</v>
      </c>
      <c r="F53" s="128">
        <f t="shared" si="24"/>
        <v>0</v>
      </c>
      <c r="G53" s="128">
        <f t="shared" si="24"/>
        <v>0</v>
      </c>
      <c r="H53" s="128">
        <f t="shared" si="24"/>
        <v>4196</v>
      </c>
      <c r="I53" s="128">
        <f t="shared" si="24"/>
        <v>0</v>
      </c>
      <c r="J53" s="128">
        <f t="shared" si="24"/>
        <v>4196</v>
      </c>
      <c r="M53" s="129">
        <f t="shared" ref="M53:R53" si="25">E53</f>
        <v>0</v>
      </c>
      <c r="N53" s="129">
        <f t="shared" si="25"/>
        <v>0</v>
      </c>
      <c r="O53" s="129">
        <f t="shared" si="25"/>
        <v>0</v>
      </c>
      <c r="P53" s="129">
        <f t="shared" si="25"/>
        <v>4196</v>
      </c>
      <c r="Q53" s="129">
        <f t="shared" si="25"/>
        <v>0</v>
      </c>
      <c r="R53" s="129">
        <f t="shared" si="25"/>
        <v>4196</v>
      </c>
    </row>
    <row r="54" spans="1:18" ht="16.5" customHeight="1" x14ac:dyDescent="0.25">
      <c r="A54" s="130"/>
      <c r="B54" s="131"/>
      <c r="C54" s="132">
        <v>80146</v>
      </c>
      <c r="D54" s="133" t="s">
        <v>342</v>
      </c>
      <c r="E54" s="134">
        <v>0</v>
      </c>
      <c r="F54" s="134">
        <v>0</v>
      </c>
      <c r="G54" s="134">
        <v>0</v>
      </c>
      <c r="H54" s="134">
        <v>3930</v>
      </c>
      <c r="I54" s="134">
        <v>0</v>
      </c>
      <c r="J54" s="134">
        <v>3930</v>
      </c>
    </row>
    <row r="55" spans="1:18" ht="15" customHeight="1" x14ac:dyDescent="0.25">
      <c r="A55" s="136"/>
      <c r="B55" s="137"/>
      <c r="C55" s="132">
        <v>80195</v>
      </c>
      <c r="D55" s="133" t="s">
        <v>80</v>
      </c>
      <c r="E55" s="134">
        <v>0</v>
      </c>
      <c r="F55" s="134">
        <v>0</v>
      </c>
      <c r="G55" s="134">
        <v>0</v>
      </c>
      <c r="H55" s="134">
        <v>266</v>
      </c>
      <c r="I55" s="134">
        <v>0</v>
      </c>
      <c r="J55" s="134">
        <v>266</v>
      </c>
    </row>
    <row r="56" spans="1:18" ht="18" customHeight="1" x14ac:dyDescent="0.25">
      <c r="A56" s="125">
        <v>851</v>
      </c>
      <c r="B56" s="126" t="s">
        <v>345</v>
      </c>
      <c r="C56" s="126"/>
      <c r="D56" s="127"/>
      <c r="E56" s="128">
        <f t="shared" ref="E56:J56" si="26">SUM(E57:E59)</f>
        <v>8570000</v>
      </c>
      <c r="F56" s="128">
        <f t="shared" si="26"/>
        <v>0</v>
      </c>
      <c r="G56" s="128">
        <f t="shared" si="26"/>
        <v>0</v>
      </c>
      <c r="H56" s="128">
        <f t="shared" si="26"/>
        <v>671972</v>
      </c>
      <c r="I56" s="128">
        <f t="shared" si="26"/>
        <v>0</v>
      </c>
      <c r="J56" s="128">
        <f t="shared" si="26"/>
        <v>9241972</v>
      </c>
      <c r="M56" s="129">
        <f t="shared" ref="M56:R56" si="27">E56</f>
        <v>8570000</v>
      </c>
      <c r="N56" s="129">
        <f t="shared" si="27"/>
        <v>0</v>
      </c>
      <c r="O56" s="129">
        <f t="shared" si="27"/>
        <v>0</v>
      </c>
      <c r="P56" s="129">
        <f t="shared" si="27"/>
        <v>671972</v>
      </c>
      <c r="Q56" s="129">
        <f t="shared" si="27"/>
        <v>0</v>
      </c>
      <c r="R56" s="129">
        <f t="shared" si="27"/>
        <v>9241972</v>
      </c>
    </row>
    <row r="57" spans="1:18" ht="16.5" customHeight="1" x14ac:dyDescent="0.25">
      <c r="A57" s="130"/>
      <c r="B57" s="131"/>
      <c r="C57" s="132">
        <v>85111</v>
      </c>
      <c r="D57" s="133" t="s">
        <v>346</v>
      </c>
      <c r="E57" s="134">
        <v>8570000</v>
      </c>
      <c r="F57" s="134">
        <v>0</v>
      </c>
      <c r="G57" s="134">
        <v>0</v>
      </c>
      <c r="H57" s="134">
        <v>450000</v>
      </c>
      <c r="I57" s="134">
        <v>0</v>
      </c>
      <c r="J57" s="134">
        <v>9020000</v>
      </c>
    </row>
    <row r="58" spans="1:18" ht="18" customHeight="1" x14ac:dyDescent="0.25">
      <c r="A58" s="130"/>
      <c r="B58" s="131"/>
      <c r="C58" s="132">
        <v>85141</v>
      </c>
      <c r="D58" s="133" t="s">
        <v>350</v>
      </c>
      <c r="E58" s="134">
        <v>0</v>
      </c>
      <c r="F58" s="134">
        <v>0</v>
      </c>
      <c r="G58" s="134">
        <v>0</v>
      </c>
      <c r="H58" s="134">
        <v>200000</v>
      </c>
      <c r="I58" s="134">
        <v>0</v>
      </c>
      <c r="J58" s="134">
        <v>200000</v>
      </c>
    </row>
    <row r="59" spans="1:18" ht="15" customHeight="1" x14ac:dyDescent="0.25">
      <c r="A59" s="130"/>
      <c r="B59" s="131"/>
      <c r="C59" s="132">
        <v>85154</v>
      </c>
      <c r="D59" s="133" t="s">
        <v>355</v>
      </c>
      <c r="E59" s="134">
        <v>0</v>
      </c>
      <c r="F59" s="134">
        <v>0</v>
      </c>
      <c r="G59" s="134">
        <v>0</v>
      </c>
      <c r="H59" s="134">
        <v>21972</v>
      </c>
      <c r="I59" s="134">
        <v>0</v>
      </c>
      <c r="J59" s="134">
        <v>21972</v>
      </c>
    </row>
    <row r="60" spans="1:18" ht="20.25" customHeight="1" x14ac:dyDescent="0.25">
      <c r="A60" s="125">
        <v>852</v>
      </c>
      <c r="B60" s="126" t="s">
        <v>357</v>
      </c>
      <c r="C60" s="126"/>
      <c r="D60" s="127"/>
      <c r="E60" s="128">
        <f t="shared" ref="E60:J60" si="28">SUM(E61:E61)</f>
        <v>0</v>
      </c>
      <c r="F60" s="128">
        <f t="shared" si="28"/>
        <v>0</v>
      </c>
      <c r="G60" s="128">
        <f t="shared" si="28"/>
        <v>0</v>
      </c>
      <c r="H60" s="128">
        <f t="shared" si="28"/>
        <v>58500</v>
      </c>
      <c r="I60" s="128">
        <f t="shared" si="28"/>
        <v>0</v>
      </c>
      <c r="J60" s="128">
        <f t="shared" si="28"/>
        <v>58500</v>
      </c>
      <c r="M60" s="129">
        <f t="shared" ref="M60:R60" si="29">E60</f>
        <v>0</v>
      </c>
      <c r="N60" s="129">
        <f t="shared" si="29"/>
        <v>0</v>
      </c>
      <c r="O60" s="129">
        <f t="shared" si="29"/>
        <v>0</v>
      </c>
      <c r="P60" s="129">
        <f t="shared" si="29"/>
        <v>58500</v>
      </c>
      <c r="Q60" s="129">
        <f t="shared" si="29"/>
        <v>0</v>
      </c>
      <c r="R60" s="129">
        <f t="shared" si="29"/>
        <v>58500</v>
      </c>
    </row>
    <row r="61" spans="1:18" ht="24" customHeight="1" x14ac:dyDescent="0.25">
      <c r="A61" s="130"/>
      <c r="B61" s="131"/>
      <c r="C61" s="132">
        <v>85205</v>
      </c>
      <c r="D61" s="133" t="s">
        <v>358</v>
      </c>
      <c r="E61" s="134">
        <v>0</v>
      </c>
      <c r="F61" s="134">
        <v>0</v>
      </c>
      <c r="G61" s="134">
        <v>0</v>
      </c>
      <c r="H61" s="134">
        <v>58500</v>
      </c>
      <c r="I61" s="134">
        <v>0</v>
      </c>
      <c r="J61" s="134">
        <v>58500</v>
      </c>
    </row>
    <row r="62" spans="1:18" ht="30.75" customHeight="1" x14ac:dyDescent="0.25">
      <c r="A62" s="125">
        <v>853</v>
      </c>
      <c r="B62" s="126" t="s">
        <v>361</v>
      </c>
      <c r="C62" s="126"/>
      <c r="D62" s="127"/>
      <c r="E62" s="128">
        <f t="shared" ref="E62:J62" si="30">SUM(E63:E65)</f>
        <v>9966550</v>
      </c>
      <c r="F62" s="128">
        <f t="shared" si="30"/>
        <v>62646</v>
      </c>
      <c r="G62" s="128">
        <f t="shared" si="30"/>
        <v>-450</v>
      </c>
      <c r="H62" s="128">
        <f t="shared" si="30"/>
        <v>18594510</v>
      </c>
      <c r="I62" s="128">
        <f t="shared" si="30"/>
        <v>-18551100</v>
      </c>
      <c r="J62" s="128">
        <f t="shared" si="30"/>
        <v>10072156</v>
      </c>
      <c r="M62" s="129">
        <f t="shared" ref="M62:R62" si="31">E62</f>
        <v>9966550</v>
      </c>
      <c r="N62" s="129">
        <f t="shared" si="31"/>
        <v>62646</v>
      </c>
      <c r="O62" s="129">
        <f t="shared" si="31"/>
        <v>-450</v>
      </c>
      <c r="P62" s="129">
        <f t="shared" si="31"/>
        <v>18594510</v>
      </c>
      <c r="Q62" s="129">
        <f t="shared" si="31"/>
        <v>-18551100</v>
      </c>
      <c r="R62" s="129">
        <f t="shared" si="31"/>
        <v>10072156</v>
      </c>
    </row>
    <row r="63" spans="1:18" ht="27" customHeight="1" x14ac:dyDescent="0.25">
      <c r="A63" s="130"/>
      <c r="B63" s="131"/>
      <c r="C63" s="132">
        <v>85324</v>
      </c>
      <c r="D63" s="133" t="s">
        <v>406</v>
      </c>
      <c r="E63" s="134">
        <v>80000</v>
      </c>
      <c r="F63" s="134">
        <v>19196</v>
      </c>
      <c r="G63" s="134">
        <v>0</v>
      </c>
      <c r="H63" s="134">
        <v>0</v>
      </c>
      <c r="I63" s="134">
        <v>0</v>
      </c>
      <c r="J63" s="134">
        <v>99196</v>
      </c>
    </row>
    <row r="64" spans="1:18" ht="27" customHeight="1" x14ac:dyDescent="0.25">
      <c r="A64" s="130"/>
      <c r="B64" s="131"/>
      <c r="C64" s="132">
        <v>85325</v>
      </c>
      <c r="D64" s="133" t="s">
        <v>363</v>
      </c>
      <c r="E64" s="134">
        <v>1222000</v>
      </c>
      <c r="F64" s="134">
        <v>31000</v>
      </c>
      <c r="G64" s="134">
        <v>0</v>
      </c>
      <c r="H64" s="134">
        <v>1222000</v>
      </c>
      <c r="I64" s="134">
        <v>-1222000</v>
      </c>
      <c r="J64" s="134">
        <v>1253000</v>
      </c>
    </row>
    <row r="65" spans="1:21" ht="16.5" customHeight="1" x14ac:dyDescent="0.25">
      <c r="A65" s="130"/>
      <c r="B65" s="131"/>
      <c r="C65" s="132">
        <v>85332</v>
      </c>
      <c r="D65" s="133" t="s">
        <v>127</v>
      </c>
      <c r="E65" s="134">
        <v>8664550</v>
      </c>
      <c r="F65" s="134">
        <v>12450</v>
      </c>
      <c r="G65" s="134">
        <v>-450</v>
      </c>
      <c r="H65" s="134">
        <v>17372510</v>
      </c>
      <c r="I65" s="134">
        <v>-17329100</v>
      </c>
      <c r="J65" s="134">
        <v>8719960</v>
      </c>
    </row>
    <row r="66" spans="1:21" ht="19.5" customHeight="1" x14ac:dyDescent="0.25">
      <c r="A66" s="125">
        <v>900</v>
      </c>
      <c r="B66" s="126" t="s">
        <v>368</v>
      </c>
      <c r="C66" s="126"/>
      <c r="D66" s="127"/>
      <c r="E66" s="128">
        <f t="shared" ref="E66:J66" si="32">SUM(E67:E71)</f>
        <v>173243</v>
      </c>
      <c r="F66" s="128">
        <f t="shared" si="32"/>
        <v>3000</v>
      </c>
      <c r="G66" s="128">
        <f t="shared" si="32"/>
        <v>-3000</v>
      </c>
      <c r="H66" s="128">
        <f t="shared" si="32"/>
        <v>1418129</v>
      </c>
      <c r="I66" s="128">
        <f t="shared" si="32"/>
        <v>0</v>
      </c>
      <c r="J66" s="128">
        <f t="shared" si="32"/>
        <v>1591372</v>
      </c>
      <c r="M66" s="129">
        <f t="shared" ref="M66:R66" si="33">E66</f>
        <v>173243</v>
      </c>
      <c r="N66" s="129">
        <f t="shared" si="33"/>
        <v>3000</v>
      </c>
      <c r="O66" s="129">
        <f t="shared" si="33"/>
        <v>-3000</v>
      </c>
      <c r="P66" s="129">
        <f t="shared" si="33"/>
        <v>1418129</v>
      </c>
      <c r="Q66" s="129">
        <f t="shared" si="33"/>
        <v>0</v>
      </c>
      <c r="R66" s="129">
        <f t="shared" si="33"/>
        <v>1591372</v>
      </c>
    </row>
    <row r="67" spans="1:21" x14ac:dyDescent="0.25">
      <c r="A67" s="130"/>
      <c r="B67" s="131"/>
      <c r="C67" s="132">
        <v>90002</v>
      </c>
      <c r="D67" s="133" t="s">
        <v>370</v>
      </c>
      <c r="E67" s="134">
        <v>100000</v>
      </c>
      <c r="F67" s="134">
        <v>0</v>
      </c>
      <c r="G67" s="134">
        <v>0</v>
      </c>
      <c r="H67" s="134">
        <v>1403129</v>
      </c>
      <c r="I67" s="134">
        <v>0</v>
      </c>
      <c r="J67" s="134">
        <v>1503129</v>
      </c>
    </row>
    <row r="68" spans="1:21" ht="39.75" customHeight="1" x14ac:dyDescent="0.25">
      <c r="A68" s="130"/>
      <c r="B68" s="131"/>
      <c r="C68" s="132">
        <v>90019</v>
      </c>
      <c r="D68" s="133" t="s">
        <v>407</v>
      </c>
      <c r="E68" s="134">
        <v>7000</v>
      </c>
      <c r="F68" s="134">
        <v>0</v>
      </c>
      <c r="G68" s="134">
        <v>0</v>
      </c>
      <c r="H68" s="134">
        <v>0</v>
      </c>
      <c r="I68" s="134">
        <v>0</v>
      </c>
      <c r="J68" s="134">
        <v>7000</v>
      </c>
    </row>
    <row r="69" spans="1:21" ht="32.25" customHeight="1" x14ac:dyDescent="0.25">
      <c r="A69" s="130"/>
      <c r="B69" s="131"/>
      <c r="C69" s="132">
        <v>90020</v>
      </c>
      <c r="D69" s="133" t="s">
        <v>372</v>
      </c>
      <c r="E69" s="134">
        <v>5000</v>
      </c>
      <c r="F69" s="134">
        <v>0</v>
      </c>
      <c r="G69" s="134">
        <v>0</v>
      </c>
      <c r="H69" s="134">
        <v>0</v>
      </c>
      <c r="I69" s="134">
        <v>0</v>
      </c>
      <c r="J69" s="134">
        <v>5000</v>
      </c>
    </row>
    <row r="70" spans="1:21" ht="31.5" customHeight="1" x14ac:dyDescent="0.25">
      <c r="A70" s="130"/>
      <c r="B70" s="131"/>
      <c r="C70" s="132">
        <v>90024</v>
      </c>
      <c r="D70" s="133" t="s">
        <v>394</v>
      </c>
      <c r="E70" s="134">
        <v>0</v>
      </c>
      <c r="F70" s="134">
        <v>3000</v>
      </c>
      <c r="G70" s="134">
        <v>0</v>
      </c>
      <c r="H70" s="134">
        <v>0</v>
      </c>
      <c r="I70" s="134">
        <v>0</v>
      </c>
      <c r="J70" s="134">
        <v>3000</v>
      </c>
    </row>
    <row r="71" spans="1:21" ht="15" customHeight="1" x14ac:dyDescent="0.25">
      <c r="A71" s="130"/>
      <c r="B71" s="131"/>
      <c r="C71" s="132">
        <v>90095</v>
      </c>
      <c r="D71" s="133" t="s">
        <v>80</v>
      </c>
      <c r="E71" s="134">
        <v>61243</v>
      </c>
      <c r="F71" s="134">
        <v>0</v>
      </c>
      <c r="G71" s="134">
        <v>-3000</v>
      </c>
      <c r="H71" s="134">
        <v>15000</v>
      </c>
      <c r="I71" s="134">
        <v>0</v>
      </c>
      <c r="J71" s="134">
        <v>73243</v>
      </c>
    </row>
    <row r="72" spans="1:21" ht="19.5" customHeight="1" x14ac:dyDescent="0.25">
      <c r="A72" s="125">
        <v>921</v>
      </c>
      <c r="B72" s="126" t="s">
        <v>373</v>
      </c>
      <c r="C72" s="126"/>
      <c r="D72" s="127"/>
      <c r="E72" s="128">
        <f t="shared" ref="E72:J72" si="34">SUM(E73:E75)</f>
        <v>2092822</v>
      </c>
      <c r="F72" s="128">
        <f t="shared" si="34"/>
        <v>568662</v>
      </c>
      <c r="G72" s="128">
        <f t="shared" si="34"/>
        <v>-1363731</v>
      </c>
      <c r="H72" s="128">
        <f t="shared" si="34"/>
        <v>290000</v>
      </c>
      <c r="I72" s="128">
        <f t="shared" si="34"/>
        <v>0</v>
      </c>
      <c r="J72" s="128">
        <f t="shared" si="34"/>
        <v>1587753</v>
      </c>
      <c r="M72" s="129">
        <f t="shared" ref="M72:R72" si="35">E72</f>
        <v>2092822</v>
      </c>
      <c r="N72" s="129">
        <f t="shared" si="35"/>
        <v>568662</v>
      </c>
      <c r="O72" s="129">
        <f t="shared" si="35"/>
        <v>-1363731</v>
      </c>
      <c r="P72" s="129">
        <f t="shared" si="35"/>
        <v>290000</v>
      </c>
      <c r="Q72" s="129">
        <f t="shared" si="35"/>
        <v>0</v>
      </c>
      <c r="R72" s="129">
        <f t="shared" si="35"/>
        <v>1587753</v>
      </c>
    </row>
    <row r="73" spans="1:21" ht="15" customHeight="1" x14ac:dyDescent="0.25">
      <c r="A73" s="130"/>
      <c r="B73" s="131"/>
      <c r="C73" s="132">
        <v>92106</v>
      </c>
      <c r="D73" s="133" t="s">
        <v>375</v>
      </c>
      <c r="E73" s="134">
        <v>337846</v>
      </c>
      <c r="F73" s="134">
        <v>568662</v>
      </c>
      <c r="G73" s="134">
        <v>0</v>
      </c>
      <c r="H73" s="134">
        <v>0</v>
      </c>
      <c r="I73" s="134">
        <v>0</v>
      </c>
      <c r="J73" s="134">
        <v>906508</v>
      </c>
    </row>
    <row r="74" spans="1:21" x14ac:dyDescent="0.25">
      <c r="A74" s="130"/>
      <c r="B74" s="131"/>
      <c r="C74" s="132">
        <v>92109</v>
      </c>
      <c r="D74" s="133" t="s">
        <v>377</v>
      </c>
      <c r="E74" s="134">
        <v>142114</v>
      </c>
      <c r="F74" s="134">
        <v>0</v>
      </c>
      <c r="G74" s="134">
        <v>-135670</v>
      </c>
      <c r="H74" s="134">
        <v>200000</v>
      </c>
      <c r="I74" s="134">
        <v>0</v>
      </c>
      <c r="J74" s="134">
        <v>206444</v>
      </c>
    </row>
    <row r="75" spans="1:21" x14ac:dyDescent="0.25">
      <c r="A75" s="130"/>
      <c r="B75" s="131"/>
      <c r="C75" s="132">
        <v>92118</v>
      </c>
      <c r="D75" s="133" t="s">
        <v>379</v>
      </c>
      <c r="E75" s="134">
        <v>1612862</v>
      </c>
      <c r="F75" s="134">
        <v>0</v>
      </c>
      <c r="G75" s="134">
        <v>-1228061</v>
      </c>
      <c r="H75" s="134">
        <v>90000</v>
      </c>
      <c r="I75" s="134">
        <v>0</v>
      </c>
      <c r="J75" s="134">
        <v>474801</v>
      </c>
    </row>
    <row r="76" spans="1:21" ht="30.75" customHeight="1" x14ac:dyDescent="0.25">
      <c r="A76" s="125">
        <v>925</v>
      </c>
      <c r="B76" s="126" t="s">
        <v>382</v>
      </c>
      <c r="C76" s="126"/>
      <c r="D76" s="127"/>
      <c r="E76" s="128">
        <f t="shared" ref="E76:J76" si="36">SUM(E77:E77)</f>
        <v>300000</v>
      </c>
      <c r="F76" s="128">
        <f t="shared" si="36"/>
        <v>0</v>
      </c>
      <c r="G76" s="128">
        <f t="shared" si="36"/>
        <v>0</v>
      </c>
      <c r="H76" s="128">
        <f t="shared" si="36"/>
        <v>0</v>
      </c>
      <c r="I76" s="128">
        <f t="shared" si="36"/>
        <v>0</v>
      </c>
      <c r="J76" s="128">
        <f t="shared" si="36"/>
        <v>300000</v>
      </c>
      <c r="M76" s="129">
        <f t="shared" ref="M76:R76" si="37">E76</f>
        <v>300000</v>
      </c>
      <c r="N76" s="129">
        <f t="shared" si="37"/>
        <v>0</v>
      </c>
      <c r="O76" s="129">
        <f t="shared" si="37"/>
        <v>0</v>
      </c>
      <c r="P76" s="129">
        <f t="shared" si="37"/>
        <v>0</v>
      </c>
      <c r="Q76" s="129">
        <f t="shared" si="37"/>
        <v>0</v>
      </c>
      <c r="R76" s="129">
        <f t="shared" si="37"/>
        <v>300000</v>
      </c>
    </row>
    <row r="77" spans="1:21" x14ac:dyDescent="0.25">
      <c r="A77" s="130"/>
      <c r="B77" s="131"/>
      <c r="C77" s="132">
        <v>92502</v>
      </c>
      <c r="D77" s="133" t="s">
        <v>383</v>
      </c>
      <c r="E77" s="134">
        <v>300000</v>
      </c>
      <c r="F77" s="134">
        <v>0</v>
      </c>
      <c r="G77" s="134">
        <v>0</v>
      </c>
      <c r="H77" s="134">
        <v>0</v>
      </c>
      <c r="I77" s="134">
        <v>0</v>
      </c>
      <c r="J77" s="134">
        <v>300000</v>
      </c>
    </row>
    <row r="78" spans="1:21" ht="19.5" customHeight="1" x14ac:dyDescent="0.25">
      <c r="A78" s="115" t="s">
        <v>386</v>
      </c>
      <c r="B78" s="116" t="s">
        <v>387</v>
      </c>
      <c r="C78" s="116"/>
      <c r="D78" s="117"/>
      <c r="E78" s="118">
        <f t="shared" ref="E78:J78" si="38">SUM(M78:M102)</f>
        <v>63481000</v>
      </c>
      <c r="F78" s="119">
        <f t="shared" si="38"/>
        <v>0</v>
      </c>
      <c r="G78" s="119">
        <f t="shared" si="38"/>
        <v>0</v>
      </c>
      <c r="H78" s="119">
        <f t="shared" si="38"/>
        <v>47214523</v>
      </c>
      <c r="I78" s="119">
        <f t="shared" si="38"/>
        <v>-1758714</v>
      </c>
      <c r="J78" s="119">
        <f t="shared" si="38"/>
        <v>108936809</v>
      </c>
      <c r="S78" s="120"/>
      <c r="T78" s="120"/>
      <c r="U78" s="120"/>
    </row>
    <row r="79" spans="1:21" ht="15" customHeight="1" x14ac:dyDescent="0.25">
      <c r="A79" s="121" t="s">
        <v>296</v>
      </c>
      <c r="B79" s="122"/>
      <c r="C79" s="122"/>
      <c r="D79" s="123"/>
      <c r="E79" s="124"/>
      <c r="F79" s="124"/>
      <c r="G79" s="124"/>
      <c r="H79" s="124"/>
      <c r="I79" s="124"/>
      <c r="J79" s="124"/>
    </row>
    <row r="80" spans="1:21" ht="18.75" customHeight="1" x14ac:dyDescent="0.25">
      <c r="A80" s="125" t="s">
        <v>1</v>
      </c>
      <c r="B80" s="126" t="s">
        <v>297</v>
      </c>
      <c r="C80" s="126"/>
      <c r="D80" s="127"/>
      <c r="E80" s="128">
        <f t="shared" ref="E80:J80" si="39">SUM(E81:E85)</f>
        <v>31422000</v>
      </c>
      <c r="F80" s="128">
        <f t="shared" si="39"/>
        <v>0</v>
      </c>
      <c r="G80" s="128">
        <f t="shared" si="39"/>
        <v>0</v>
      </c>
      <c r="H80" s="128">
        <f t="shared" si="39"/>
        <v>36732348</v>
      </c>
      <c r="I80" s="128">
        <f t="shared" si="39"/>
        <v>-1335514</v>
      </c>
      <c r="J80" s="128">
        <f t="shared" si="39"/>
        <v>66818834</v>
      </c>
      <c r="M80" s="129">
        <f t="shared" ref="M80:R80" si="40">E80</f>
        <v>31422000</v>
      </c>
      <c r="N80" s="129">
        <f t="shared" si="40"/>
        <v>0</v>
      </c>
      <c r="O80" s="129">
        <f t="shared" si="40"/>
        <v>0</v>
      </c>
      <c r="P80" s="129">
        <f t="shared" si="40"/>
        <v>36732348</v>
      </c>
      <c r="Q80" s="129">
        <f t="shared" si="40"/>
        <v>-1335514</v>
      </c>
      <c r="R80" s="129">
        <f t="shared" si="40"/>
        <v>66818834</v>
      </c>
    </row>
    <row r="81" spans="1:18" ht="27" customHeight="1" x14ac:dyDescent="0.25">
      <c r="A81" s="130"/>
      <c r="B81" s="131"/>
      <c r="C81" s="132" t="s">
        <v>388</v>
      </c>
      <c r="D81" s="133" t="s">
        <v>389</v>
      </c>
      <c r="E81" s="134">
        <v>5000</v>
      </c>
      <c r="F81" s="134">
        <v>0</v>
      </c>
      <c r="G81" s="134">
        <v>0</v>
      </c>
      <c r="H81" s="134">
        <v>0</v>
      </c>
      <c r="I81" s="134">
        <v>-5000</v>
      </c>
      <c r="J81" s="134">
        <v>0</v>
      </c>
    </row>
    <row r="82" spans="1:18" ht="17.25" customHeight="1" x14ac:dyDescent="0.25">
      <c r="A82" s="130"/>
      <c r="B82" s="131"/>
      <c r="C82" s="132" t="s">
        <v>300</v>
      </c>
      <c r="D82" s="133" t="s">
        <v>198</v>
      </c>
      <c r="E82" s="134">
        <v>25107000</v>
      </c>
      <c r="F82" s="134">
        <v>0</v>
      </c>
      <c r="G82" s="134">
        <v>0</v>
      </c>
      <c r="H82" s="134">
        <v>31675281</v>
      </c>
      <c r="I82" s="134">
        <v>-213207</v>
      </c>
      <c r="J82" s="134">
        <v>56569074</v>
      </c>
    </row>
    <row r="83" spans="1:18" ht="27" customHeight="1" x14ac:dyDescent="0.25">
      <c r="A83" s="130"/>
      <c r="B83" s="131"/>
      <c r="C83" s="132" t="s">
        <v>303</v>
      </c>
      <c r="D83" s="133" t="s">
        <v>4</v>
      </c>
      <c r="E83" s="134">
        <v>6260000</v>
      </c>
      <c r="F83" s="134">
        <v>0</v>
      </c>
      <c r="G83" s="134">
        <v>0</v>
      </c>
      <c r="H83" s="134">
        <v>0</v>
      </c>
      <c r="I83" s="134">
        <v>-1103307</v>
      </c>
      <c r="J83" s="134">
        <v>5156693</v>
      </c>
    </row>
    <row r="84" spans="1:18" ht="15.75" customHeight="1" x14ac:dyDescent="0.25">
      <c r="A84" s="130"/>
      <c r="B84" s="131"/>
      <c r="C84" s="132" t="s">
        <v>390</v>
      </c>
      <c r="D84" s="133" t="s">
        <v>391</v>
      </c>
      <c r="E84" s="134">
        <v>0</v>
      </c>
      <c r="F84" s="134">
        <v>0</v>
      </c>
      <c r="G84" s="134">
        <v>0</v>
      </c>
      <c r="H84" s="134">
        <v>4965805</v>
      </c>
      <c r="I84" s="134">
        <v>0</v>
      </c>
      <c r="J84" s="134">
        <v>4965805</v>
      </c>
    </row>
    <row r="85" spans="1:18" ht="17.25" customHeight="1" x14ac:dyDescent="0.25">
      <c r="A85" s="130"/>
      <c r="B85" s="131"/>
      <c r="C85" s="132" t="s">
        <v>306</v>
      </c>
      <c r="D85" s="133" t="s">
        <v>80</v>
      </c>
      <c r="E85" s="134">
        <v>50000</v>
      </c>
      <c r="F85" s="134">
        <v>0</v>
      </c>
      <c r="G85" s="134">
        <v>0</v>
      </c>
      <c r="H85" s="134">
        <v>91262</v>
      </c>
      <c r="I85" s="134">
        <v>-14000</v>
      </c>
      <c r="J85" s="134">
        <v>127262</v>
      </c>
    </row>
    <row r="86" spans="1:18" ht="16.5" customHeight="1" x14ac:dyDescent="0.25">
      <c r="A86" s="125">
        <v>600</v>
      </c>
      <c r="B86" s="126" t="s">
        <v>311</v>
      </c>
      <c r="C86" s="126"/>
      <c r="D86" s="127"/>
      <c r="E86" s="128">
        <f t="shared" ref="E86:J86" si="41">SUM(E87:E87)</f>
        <v>30284000</v>
      </c>
      <c r="F86" s="128">
        <f t="shared" si="41"/>
        <v>0</v>
      </c>
      <c r="G86" s="128">
        <f t="shared" si="41"/>
        <v>0</v>
      </c>
      <c r="H86" s="128">
        <f t="shared" si="41"/>
        <v>8706948</v>
      </c>
      <c r="I86" s="128">
        <f t="shared" si="41"/>
        <v>0</v>
      </c>
      <c r="J86" s="128">
        <f t="shared" si="41"/>
        <v>38990948</v>
      </c>
      <c r="M86" s="129">
        <f t="shared" ref="M86:R86" si="42">E86</f>
        <v>30284000</v>
      </c>
      <c r="N86" s="129">
        <f t="shared" si="42"/>
        <v>0</v>
      </c>
      <c r="O86" s="129">
        <f t="shared" si="42"/>
        <v>0</v>
      </c>
      <c r="P86" s="129">
        <f t="shared" si="42"/>
        <v>8706948</v>
      </c>
      <c r="Q86" s="129">
        <f t="shared" si="42"/>
        <v>0</v>
      </c>
      <c r="R86" s="129">
        <f t="shared" si="42"/>
        <v>38990948</v>
      </c>
    </row>
    <row r="87" spans="1:18" ht="14.25" customHeight="1" x14ac:dyDescent="0.25">
      <c r="A87" s="130"/>
      <c r="B87" s="131"/>
      <c r="C87" s="132">
        <v>60003</v>
      </c>
      <c r="D87" s="133" t="s">
        <v>313</v>
      </c>
      <c r="E87" s="134">
        <v>30284000</v>
      </c>
      <c r="F87" s="134">
        <v>0</v>
      </c>
      <c r="G87" s="134">
        <v>0</v>
      </c>
      <c r="H87" s="134">
        <v>8706948</v>
      </c>
      <c r="I87" s="134">
        <v>0</v>
      </c>
      <c r="J87" s="134">
        <v>38990948</v>
      </c>
    </row>
    <row r="88" spans="1:18" ht="18" customHeight="1" x14ac:dyDescent="0.25">
      <c r="A88" s="125">
        <v>710</v>
      </c>
      <c r="B88" s="126" t="s">
        <v>318</v>
      </c>
      <c r="C88" s="126"/>
      <c r="D88" s="127"/>
      <c r="E88" s="128">
        <f t="shared" ref="E88:J88" si="43">SUM(E89:E90)</f>
        <v>313000</v>
      </c>
      <c r="F88" s="128">
        <f t="shared" si="43"/>
        <v>0</v>
      </c>
      <c r="G88" s="128">
        <f t="shared" si="43"/>
        <v>0</v>
      </c>
      <c r="H88" s="128">
        <f t="shared" si="43"/>
        <v>0</v>
      </c>
      <c r="I88" s="128">
        <f t="shared" si="43"/>
        <v>-295000</v>
      </c>
      <c r="J88" s="128">
        <f t="shared" si="43"/>
        <v>18000</v>
      </c>
      <c r="M88" s="129">
        <f t="shared" ref="M88:R88" si="44">E88</f>
        <v>313000</v>
      </c>
      <c r="N88" s="129">
        <f t="shared" si="44"/>
        <v>0</v>
      </c>
      <c r="O88" s="129">
        <f t="shared" si="44"/>
        <v>0</v>
      </c>
      <c r="P88" s="129">
        <f t="shared" si="44"/>
        <v>0</v>
      </c>
      <c r="Q88" s="129">
        <f t="shared" si="44"/>
        <v>-295000</v>
      </c>
      <c r="R88" s="129">
        <f t="shared" si="44"/>
        <v>18000</v>
      </c>
    </row>
    <row r="89" spans="1:18" x14ac:dyDescent="0.25">
      <c r="A89" s="130"/>
      <c r="B89" s="131"/>
      <c r="C89" s="132">
        <v>71005</v>
      </c>
      <c r="D89" s="133" t="s">
        <v>392</v>
      </c>
      <c r="E89" s="134">
        <v>18000</v>
      </c>
      <c r="F89" s="134">
        <v>0</v>
      </c>
      <c r="G89" s="134">
        <v>0</v>
      </c>
      <c r="H89" s="134">
        <v>0</v>
      </c>
      <c r="I89" s="134">
        <v>0</v>
      </c>
      <c r="J89" s="134">
        <v>18000</v>
      </c>
    </row>
    <row r="90" spans="1:18" ht="27" customHeight="1" x14ac:dyDescent="0.25">
      <c r="A90" s="130"/>
      <c r="B90" s="131"/>
      <c r="C90" s="132">
        <v>71013</v>
      </c>
      <c r="D90" s="133" t="s">
        <v>320</v>
      </c>
      <c r="E90" s="134">
        <v>295000</v>
      </c>
      <c r="F90" s="134">
        <v>0</v>
      </c>
      <c r="G90" s="134">
        <v>0</v>
      </c>
      <c r="H90" s="134">
        <v>0</v>
      </c>
      <c r="I90" s="134">
        <v>-295000</v>
      </c>
      <c r="J90" s="134">
        <v>0</v>
      </c>
    </row>
    <row r="91" spans="1:18" ht="15.75" customHeight="1" x14ac:dyDescent="0.25">
      <c r="A91" s="125">
        <v>750</v>
      </c>
      <c r="B91" s="126" t="s">
        <v>321</v>
      </c>
      <c r="C91" s="126"/>
      <c r="D91" s="127"/>
      <c r="E91" s="128">
        <f t="shared" ref="E91:J91" si="45">SUM(E92:E92)</f>
        <v>564000</v>
      </c>
      <c r="F91" s="128">
        <f t="shared" si="45"/>
        <v>0</v>
      </c>
      <c r="G91" s="128">
        <f t="shared" si="45"/>
        <v>0</v>
      </c>
      <c r="H91" s="128">
        <f t="shared" si="45"/>
        <v>20000</v>
      </c>
      <c r="I91" s="128">
        <f t="shared" si="45"/>
        <v>-21000</v>
      </c>
      <c r="J91" s="128">
        <f t="shared" si="45"/>
        <v>563000</v>
      </c>
      <c r="M91" s="129">
        <f t="shared" ref="M91:R91" si="46">E91</f>
        <v>564000</v>
      </c>
      <c r="N91" s="129">
        <f t="shared" si="46"/>
        <v>0</v>
      </c>
      <c r="O91" s="129">
        <f t="shared" si="46"/>
        <v>0</v>
      </c>
      <c r="P91" s="129">
        <f t="shared" si="46"/>
        <v>20000</v>
      </c>
      <c r="Q91" s="129">
        <f t="shared" si="46"/>
        <v>-21000</v>
      </c>
      <c r="R91" s="129">
        <f t="shared" si="46"/>
        <v>563000</v>
      </c>
    </row>
    <row r="92" spans="1:18" x14ac:dyDescent="0.25">
      <c r="A92" s="130"/>
      <c r="B92" s="131"/>
      <c r="C92" s="132">
        <v>75011</v>
      </c>
      <c r="D92" s="133" t="s">
        <v>322</v>
      </c>
      <c r="E92" s="134">
        <v>564000</v>
      </c>
      <c r="F92" s="134">
        <v>0</v>
      </c>
      <c r="G92" s="134">
        <v>0</v>
      </c>
      <c r="H92" s="134">
        <v>20000</v>
      </c>
      <c r="I92" s="134">
        <v>-21000</v>
      </c>
      <c r="J92" s="134">
        <v>563000</v>
      </c>
    </row>
    <row r="93" spans="1:18" ht="18.75" customHeight="1" x14ac:dyDescent="0.25">
      <c r="A93" s="125">
        <v>851</v>
      </c>
      <c r="B93" s="126" t="s">
        <v>345</v>
      </c>
      <c r="C93" s="126"/>
      <c r="D93" s="127"/>
      <c r="E93" s="128">
        <f t="shared" ref="E93:J93" si="47">SUM(E94:E94)</f>
        <v>36000</v>
      </c>
      <c r="F93" s="128">
        <f t="shared" si="47"/>
        <v>0</v>
      </c>
      <c r="G93" s="128">
        <f t="shared" si="47"/>
        <v>0</v>
      </c>
      <c r="H93" s="128">
        <f t="shared" si="47"/>
        <v>0</v>
      </c>
      <c r="I93" s="128">
        <f t="shared" si="47"/>
        <v>-5200</v>
      </c>
      <c r="J93" s="128">
        <f t="shared" si="47"/>
        <v>30800</v>
      </c>
      <c r="M93" s="129">
        <f t="shared" ref="M93:R93" si="48">E93</f>
        <v>36000</v>
      </c>
      <c r="N93" s="129">
        <f t="shared" si="48"/>
        <v>0</v>
      </c>
      <c r="O93" s="129">
        <f t="shared" si="48"/>
        <v>0</v>
      </c>
      <c r="P93" s="129">
        <f t="shared" si="48"/>
        <v>0</v>
      </c>
      <c r="Q93" s="129">
        <f t="shared" si="48"/>
        <v>-5200</v>
      </c>
      <c r="R93" s="129">
        <f t="shared" si="48"/>
        <v>30800</v>
      </c>
    </row>
    <row r="94" spans="1:18" x14ac:dyDescent="0.25">
      <c r="A94" s="130"/>
      <c r="B94" s="131"/>
      <c r="C94" s="132">
        <v>85195</v>
      </c>
      <c r="D94" s="133" t="s">
        <v>80</v>
      </c>
      <c r="E94" s="134">
        <v>36000</v>
      </c>
      <c r="F94" s="134">
        <v>0</v>
      </c>
      <c r="G94" s="134">
        <v>0</v>
      </c>
      <c r="H94" s="134">
        <v>0</v>
      </c>
      <c r="I94" s="134">
        <v>-5200</v>
      </c>
      <c r="J94" s="134">
        <v>30800</v>
      </c>
    </row>
    <row r="95" spans="1:18" ht="18.75" customHeight="1" x14ac:dyDescent="0.25">
      <c r="A95" s="125">
        <v>852</v>
      </c>
      <c r="B95" s="126" t="s">
        <v>357</v>
      </c>
      <c r="C95" s="126"/>
      <c r="D95" s="127"/>
      <c r="E95" s="128">
        <f t="shared" ref="E95:J95" si="49">SUM(E96:E97)</f>
        <v>760000</v>
      </c>
      <c r="F95" s="128">
        <f t="shared" si="49"/>
        <v>0</v>
      </c>
      <c r="G95" s="128">
        <f t="shared" si="49"/>
        <v>0</v>
      </c>
      <c r="H95" s="128">
        <f t="shared" si="49"/>
        <v>1681467</v>
      </c>
      <c r="I95" s="128">
        <f t="shared" si="49"/>
        <v>0</v>
      </c>
      <c r="J95" s="128">
        <f t="shared" si="49"/>
        <v>2441467</v>
      </c>
      <c r="M95" s="129">
        <f t="shared" ref="M95:R95" si="50">E95</f>
        <v>760000</v>
      </c>
      <c r="N95" s="129">
        <f t="shared" si="50"/>
        <v>0</v>
      </c>
      <c r="O95" s="129">
        <f t="shared" si="50"/>
        <v>0</v>
      </c>
      <c r="P95" s="129">
        <f t="shared" si="50"/>
        <v>1681467</v>
      </c>
      <c r="Q95" s="129">
        <f t="shared" si="50"/>
        <v>0</v>
      </c>
      <c r="R95" s="129">
        <f t="shared" si="50"/>
        <v>2441467</v>
      </c>
    </row>
    <row r="96" spans="1:18" ht="50.25" customHeight="1" x14ac:dyDescent="0.25">
      <c r="A96" s="130"/>
      <c r="B96" s="131"/>
      <c r="C96" s="132">
        <v>85212</v>
      </c>
      <c r="D96" s="133" t="s">
        <v>393</v>
      </c>
      <c r="E96" s="134">
        <v>760000</v>
      </c>
      <c r="F96" s="134">
        <v>0</v>
      </c>
      <c r="G96" s="134">
        <v>0</v>
      </c>
      <c r="H96" s="134">
        <v>223282</v>
      </c>
      <c r="I96" s="134">
        <v>0</v>
      </c>
      <c r="J96" s="134">
        <v>983282</v>
      </c>
    </row>
    <row r="97" spans="1:18" x14ac:dyDescent="0.25">
      <c r="A97" s="130"/>
      <c r="B97" s="131"/>
      <c r="C97" s="132">
        <v>85226</v>
      </c>
      <c r="D97" s="133" t="s">
        <v>360</v>
      </c>
      <c r="E97" s="134">
        <v>0</v>
      </c>
      <c r="F97" s="134">
        <v>0</v>
      </c>
      <c r="G97" s="134">
        <v>0</v>
      </c>
      <c r="H97" s="134">
        <v>1458185</v>
      </c>
      <c r="I97" s="134">
        <v>0</v>
      </c>
      <c r="J97" s="134">
        <v>1458185</v>
      </c>
    </row>
    <row r="98" spans="1:18" ht="30.75" customHeight="1" x14ac:dyDescent="0.25">
      <c r="A98" s="125">
        <v>853</v>
      </c>
      <c r="B98" s="126" t="s">
        <v>361</v>
      </c>
      <c r="C98" s="126"/>
      <c r="D98" s="127"/>
      <c r="E98" s="128">
        <f t="shared" ref="E98:J98" si="51">SUM(E99:E99)</f>
        <v>2000</v>
      </c>
      <c r="F98" s="128">
        <f t="shared" si="51"/>
        <v>0</v>
      </c>
      <c r="G98" s="128">
        <f t="shared" si="51"/>
        <v>0</v>
      </c>
      <c r="H98" s="128">
        <f t="shared" si="51"/>
        <v>2000</v>
      </c>
      <c r="I98" s="128">
        <f t="shared" si="51"/>
        <v>-2000</v>
      </c>
      <c r="J98" s="128">
        <f t="shared" si="51"/>
        <v>2000</v>
      </c>
      <c r="M98" s="129">
        <f t="shared" ref="M98:R98" si="52">E98</f>
        <v>2000</v>
      </c>
      <c r="N98" s="129">
        <f t="shared" si="52"/>
        <v>0</v>
      </c>
      <c r="O98" s="129">
        <f t="shared" si="52"/>
        <v>0</v>
      </c>
      <c r="P98" s="129">
        <f t="shared" si="52"/>
        <v>2000</v>
      </c>
      <c r="Q98" s="129">
        <f t="shared" si="52"/>
        <v>-2000</v>
      </c>
      <c r="R98" s="129">
        <f t="shared" si="52"/>
        <v>2000</v>
      </c>
    </row>
    <row r="99" spans="1:18" ht="14.25" customHeight="1" x14ac:dyDescent="0.25">
      <c r="A99" s="130"/>
      <c r="B99" s="131"/>
      <c r="C99" s="132">
        <v>85332</v>
      </c>
      <c r="D99" s="133" t="s">
        <v>127</v>
      </c>
      <c r="E99" s="134">
        <v>2000</v>
      </c>
      <c r="F99" s="134">
        <v>0</v>
      </c>
      <c r="G99" s="134">
        <v>0</v>
      </c>
      <c r="H99" s="134">
        <v>2000</v>
      </c>
      <c r="I99" s="134">
        <v>-2000</v>
      </c>
      <c r="J99" s="134">
        <v>2000</v>
      </c>
    </row>
    <row r="100" spans="1:18" ht="20.25" customHeight="1" x14ac:dyDescent="0.25">
      <c r="A100" s="125">
        <v>900</v>
      </c>
      <c r="B100" s="126" t="s">
        <v>368</v>
      </c>
      <c r="C100" s="126"/>
      <c r="D100" s="127"/>
      <c r="E100" s="128">
        <f t="shared" ref="E100:J100" si="53">SUM(E101:E102)</f>
        <v>100000</v>
      </c>
      <c r="F100" s="128">
        <f t="shared" si="53"/>
        <v>0</v>
      </c>
      <c r="G100" s="128">
        <f t="shared" si="53"/>
        <v>0</v>
      </c>
      <c r="H100" s="128">
        <f t="shared" si="53"/>
        <v>71760</v>
      </c>
      <c r="I100" s="128">
        <f t="shared" si="53"/>
        <v>-100000</v>
      </c>
      <c r="J100" s="128">
        <f t="shared" si="53"/>
        <v>71760</v>
      </c>
      <c r="M100" s="129">
        <f t="shared" ref="M100:R100" si="54">E100</f>
        <v>100000</v>
      </c>
      <c r="N100" s="129">
        <f t="shared" si="54"/>
        <v>0</v>
      </c>
      <c r="O100" s="129">
        <f t="shared" si="54"/>
        <v>0</v>
      </c>
      <c r="P100" s="129">
        <f t="shared" si="54"/>
        <v>71760</v>
      </c>
      <c r="Q100" s="129">
        <f t="shared" si="54"/>
        <v>-100000</v>
      </c>
      <c r="R100" s="129">
        <f t="shared" si="54"/>
        <v>71760</v>
      </c>
    </row>
    <row r="101" spans="1:18" x14ac:dyDescent="0.25">
      <c r="A101" s="130"/>
      <c r="B101" s="131"/>
      <c r="C101" s="132">
        <v>90005</v>
      </c>
      <c r="D101" s="133" t="s">
        <v>371</v>
      </c>
      <c r="E101" s="134">
        <v>100000</v>
      </c>
      <c r="F101" s="134">
        <v>0</v>
      </c>
      <c r="G101" s="134">
        <v>0</v>
      </c>
      <c r="H101" s="134">
        <v>0</v>
      </c>
      <c r="I101" s="134">
        <v>-100000</v>
      </c>
      <c r="J101" s="134">
        <v>0</v>
      </c>
    </row>
    <row r="102" spans="1:18" ht="30.75" customHeight="1" x14ac:dyDescent="0.25">
      <c r="A102" s="136"/>
      <c r="B102" s="137"/>
      <c r="C102" s="132">
        <v>90024</v>
      </c>
      <c r="D102" s="133" t="s">
        <v>394</v>
      </c>
      <c r="E102" s="134">
        <v>0</v>
      </c>
      <c r="F102" s="134">
        <v>0</v>
      </c>
      <c r="G102" s="134">
        <v>0</v>
      </c>
      <c r="H102" s="134">
        <v>71760</v>
      </c>
      <c r="I102" s="134">
        <v>0</v>
      </c>
      <c r="J102" s="134">
        <v>71760</v>
      </c>
    </row>
  </sheetData>
  <mergeCells count="39">
    <mergeCell ref="B100:D100"/>
    <mergeCell ref="B86:D86"/>
    <mergeCell ref="B88:D88"/>
    <mergeCell ref="B91:D91"/>
    <mergeCell ref="B93:D93"/>
    <mergeCell ref="B95:D95"/>
    <mergeCell ref="B98:D98"/>
    <mergeCell ref="B62:D62"/>
    <mergeCell ref="B66:D66"/>
    <mergeCell ref="B72:D72"/>
    <mergeCell ref="B76:D76"/>
    <mergeCell ref="S78:U78"/>
    <mergeCell ref="B80:D80"/>
    <mergeCell ref="B40:D40"/>
    <mergeCell ref="B42:D42"/>
    <mergeCell ref="B45:D45"/>
    <mergeCell ref="B53:D53"/>
    <mergeCell ref="B56:D56"/>
    <mergeCell ref="B60:D60"/>
    <mergeCell ref="B22:D22"/>
    <mergeCell ref="B24:D24"/>
    <mergeCell ref="B29:D29"/>
    <mergeCell ref="B31:D31"/>
    <mergeCell ref="B33:D33"/>
    <mergeCell ref="B35:D35"/>
    <mergeCell ref="A10:B10"/>
    <mergeCell ref="C10:D10"/>
    <mergeCell ref="A11:D11"/>
    <mergeCell ref="S13:U13"/>
    <mergeCell ref="B15:D15"/>
    <mergeCell ref="B20:D20"/>
    <mergeCell ref="I4:J4"/>
    <mergeCell ref="A7:B9"/>
    <mergeCell ref="C7:D9"/>
    <mergeCell ref="E7:E9"/>
    <mergeCell ref="F7:I7"/>
    <mergeCell ref="J7:J9"/>
    <mergeCell ref="F8:G8"/>
    <mergeCell ref="H8:I8"/>
  </mergeCells>
  <printOptions horizontalCentered="1"/>
  <pageMargins left="0.43307086614173229" right="0.23622047244094491" top="0.55118110236220474" bottom="0.74803149606299213" header="0.31496062992125984" footer="0.31496062992125984"/>
  <pageSetup paperSize="9" scale="68" firstPageNumber="13" fitToWidth="0" fitToHeight="0" orientation="portrait" useFirstPageNumber="1" r:id="rId1"/>
  <headerFooter>
    <oddHeader>&amp;C&amp;"Arial,Kursywa"&amp;9Sprawozdanie z wykonania budżetu Województwa Zachodniopomorskiego za 2012 rok - zestawienie zmian w planie
___________________________________________________________________________________________________________________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0"/>
  <sheetViews>
    <sheetView showGridLines="0" view="pageBreakPreview" zoomScaleNormal="100" zoomScaleSheetLayoutView="100" workbookViewId="0">
      <selection activeCell="D127" sqref="D127"/>
    </sheetView>
  </sheetViews>
  <sheetFormatPr defaultRowHeight="15" x14ac:dyDescent="0.25"/>
  <cols>
    <col min="1" max="1" width="5" style="61" customWidth="1"/>
    <col min="2" max="2" width="1.85546875" style="61" customWidth="1"/>
    <col min="3" max="3" width="7.85546875" style="61" customWidth="1"/>
    <col min="4" max="4" width="38.7109375" style="61" customWidth="1"/>
    <col min="5" max="5" width="13.28515625" style="61" customWidth="1"/>
    <col min="6" max="6" width="13.42578125" style="61" customWidth="1"/>
    <col min="7" max="7" width="13.85546875" style="61" customWidth="1"/>
    <col min="8" max="8" width="13.5703125" style="61" customWidth="1"/>
    <col min="9" max="9" width="14.28515625" style="61" customWidth="1"/>
    <col min="10" max="10" width="15.42578125" style="61" customWidth="1"/>
    <col min="11" max="12" width="9.140625" style="61"/>
    <col min="13" max="18" width="9.140625" style="61" hidden="1" customWidth="1"/>
    <col min="19" max="256" width="9.140625" style="61"/>
    <col min="257" max="257" width="5" style="61" customWidth="1"/>
    <col min="258" max="258" width="1.85546875" style="61" customWidth="1"/>
    <col min="259" max="259" width="7.85546875" style="61" customWidth="1"/>
    <col min="260" max="260" width="38.7109375" style="61" customWidth="1"/>
    <col min="261" max="261" width="13.28515625" style="61" customWidth="1"/>
    <col min="262" max="262" width="13.42578125" style="61" customWidth="1"/>
    <col min="263" max="263" width="13.85546875" style="61" customWidth="1"/>
    <col min="264" max="264" width="13.5703125" style="61" customWidth="1"/>
    <col min="265" max="265" width="14.28515625" style="61" customWidth="1"/>
    <col min="266" max="266" width="15.42578125" style="61" customWidth="1"/>
    <col min="267" max="268" width="9.140625" style="61"/>
    <col min="269" max="274" width="0" style="61" hidden="1" customWidth="1"/>
    <col min="275" max="512" width="9.140625" style="61"/>
    <col min="513" max="513" width="5" style="61" customWidth="1"/>
    <col min="514" max="514" width="1.85546875" style="61" customWidth="1"/>
    <col min="515" max="515" width="7.85546875" style="61" customWidth="1"/>
    <col min="516" max="516" width="38.7109375" style="61" customWidth="1"/>
    <col min="517" max="517" width="13.28515625" style="61" customWidth="1"/>
    <col min="518" max="518" width="13.42578125" style="61" customWidth="1"/>
    <col min="519" max="519" width="13.85546875" style="61" customWidth="1"/>
    <col min="520" max="520" width="13.5703125" style="61" customWidth="1"/>
    <col min="521" max="521" width="14.28515625" style="61" customWidth="1"/>
    <col min="522" max="522" width="15.42578125" style="61" customWidth="1"/>
    <col min="523" max="524" width="9.140625" style="61"/>
    <col min="525" max="530" width="0" style="61" hidden="1" customWidth="1"/>
    <col min="531" max="768" width="9.140625" style="61"/>
    <col min="769" max="769" width="5" style="61" customWidth="1"/>
    <col min="770" max="770" width="1.85546875" style="61" customWidth="1"/>
    <col min="771" max="771" width="7.85546875" style="61" customWidth="1"/>
    <col min="772" max="772" width="38.7109375" style="61" customWidth="1"/>
    <col min="773" max="773" width="13.28515625" style="61" customWidth="1"/>
    <col min="774" max="774" width="13.42578125" style="61" customWidth="1"/>
    <col min="775" max="775" width="13.85546875" style="61" customWidth="1"/>
    <col min="776" max="776" width="13.5703125" style="61" customWidth="1"/>
    <col min="777" max="777" width="14.28515625" style="61" customWidth="1"/>
    <col min="778" max="778" width="15.42578125" style="61" customWidth="1"/>
    <col min="779" max="780" width="9.140625" style="61"/>
    <col min="781" max="786" width="0" style="61" hidden="1" customWidth="1"/>
    <col min="787" max="1024" width="9.140625" style="61"/>
    <col min="1025" max="1025" width="5" style="61" customWidth="1"/>
    <col min="1026" max="1026" width="1.85546875" style="61" customWidth="1"/>
    <col min="1027" max="1027" width="7.85546875" style="61" customWidth="1"/>
    <col min="1028" max="1028" width="38.7109375" style="61" customWidth="1"/>
    <col min="1029" max="1029" width="13.28515625" style="61" customWidth="1"/>
    <col min="1030" max="1030" width="13.42578125" style="61" customWidth="1"/>
    <col min="1031" max="1031" width="13.85546875" style="61" customWidth="1"/>
    <col min="1032" max="1032" width="13.5703125" style="61" customWidth="1"/>
    <col min="1033" max="1033" width="14.28515625" style="61" customWidth="1"/>
    <col min="1034" max="1034" width="15.42578125" style="61" customWidth="1"/>
    <col min="1035" max="1036" width="9.140625" style="61"/>
    <col min="1037" max="1042" width="0" style="61" hidden="1" customWidth="1"/>
    <col min="1043" max="1280" width="9.140625" style="61"/>
    <col min="1281" max="1281" width="5" style="61" customWidth="1"/>
    <col min="1282" max="1282" width="1.85546875" style="61" customWidth="1"/>
    <col min="1283" max="1283" width="7.85546875" style="61" customWidth="1"/>
    <col min="1284" max="1284" width="38.7109375" style="61" customWidth="1"/>
    <col min="1285" max="1285" width="13.28515625" style="61" customWidth="1"/>
    <col min="1286" max="1286" width="13.42578125" style="61" customWidth="1"/>
    <col min="1287" max="1287" width="13.85546875" style="61" customWidth="1"/>
    <col min="1288" max="1288" width="13.5703125" style="61" customWidth="1"/>
    <col min="1289" max="1289" width="14.28515625" style="61" customWidth="1"/>
    <col min="1290" max="1290" width="15.42578125" style="61" customWidth="1"/>
    <col min="1291" max="1292" width="9.140625" style="61"/>
    <col min="1293" max="1298" width="0" style="61" hidden="1" customWidth="1"/>
    <col min="1299" max="1536" width="9.140625" style="61"/>
    <col min="1537" max="1537" width="5" style="61" customWidth="1"/>
    <col min="1538" max="1538" width="1.85546875" style="61" customWidth="1"/>
    <col min="1539" max="1539" width="7.85546875" style="61" customWidth="1"/>
    <col min="1540" max="1540" width="38.7109375" style="61" customWidth="1"/>
    <col min="1541" max="1541" width="13.28515625" style="61" customWidth="1"/>
    <col min="1542" max="1542" width="13.42578125" style="61" customWidth="1"/>
    <col min="1543" max="1543" width="13.85546875" style="61" customWidth="1"/>
    <col min="1544" max="1544" width="13.5703125" style="61" customWidth="1"/>
    <col min="1545" max="1545" width="14.28515625" style="61" customWidth="1"/>
    <col min="1546" max="1546" width="15.42578125" style="61" customWidth="1"/>
    <col min="1547" max="1548" width="9.140625" style="61"/>
    <col min="1549" max="1554" width="0" style="61" hidden="1" customWidth="1"/>
    <col min="1555" max="1792" width="9.140625" style="61"/>
    <col min="1793" max="1793" width="5" style="61" customWidth="1"/>
    <col min="1794" max="1794" width="1.85546875" style="61" customWidth="1"/>
    <col min="1795" max="1795" width="7.85546875" style="61" customWidth="1"/>
    <col min="1796" max="1796" width="38.7109375" style="61" customWidth="1"/>
    <col min="1797" max="1797" width="13.28515625" style="61" customWidth="1"/>
    <col min="1798" max="1798" width="13.42578125" style="61" customWidth="1"/>
    <col min="1799" max="1799" width="13.85546875" style="61" customWidth="1"/>
    <col min="1800" max="1800" width="13.5703125" style="61" customWidth="1"/>
    <col min="1801" max="1801" width="14.28515625" style="61" customWidth="1"/>
    <col min="1802" max="1802" width="15.42578125" style="61" customWidth="1"/>
    <col min="1803" max="1804" width="9.140625" style="61"/>
    <col min="1805" max="1810" width="0" style="61" hidden="1" customWidth="1"/>
    <col min="1811" max="2048" width="9.140625" style="61"/>
    <col min="2049" max="2049" width="5" style="61" customWidth="1"/>
    <col min="2050" max="2050" width="1.85546875" style="61" customWidth="1"/>
    <col min="2051" max="2051" width="7.85546875" style="61" customWidth="1"/>
    <col min="2052" max="2052" width="38.7109375" style="61" customWidth="1"/>
    <col min="2053" max="2053" width="13.28515625" style="61" customWidth="1"/>
    <col min="2054" max="2054" width="13.42578125" style="61" customWidth="1"/>
    <col min="2055" max="2055" width="13.85546875" style="61" customWidth="1"/>
    <col min="2056" max="2056" width="13.5703125" style="61" customWidth="1"/>
    <col min="2057" max="2057" width="14.28515625" style="61" customWidth="1"/>
    <col min="2058" max="2058" width="15.42578125" style="61" customWidth="1"/>
    <col min="2059" max="2060" width="9.140625" style="61"/>
    <col min="2061" max="2066" width="0" style="61" hidden="1" customWidth="1"/>
    <col min="2067" max="2304" width="9.140625" style="61"/>
    <col min="2305" max="2305" width="5" style="61" customWidth="1"/>
    <col min="2306" max="2306" width="1.85546875" style="61" customWidth="1"/>
    <col min="2307" max="2307" width="7.85546875" style="61" customWidth="1"/>
    <col min="2308" max="2308" width="38.7109375" style="61" customWidth="1"/>
    <col min="2309" max="2309" width="13.28515625" style="61" customWidth="1"/>
    <col min="2310" max="2310" width="13.42578125" style="61" customWidth="1"/>
    <col min="2311" max="2311" width="13.85546875" style="61" customWidth="1"/>
    <col min="2312" max="2312" width="13.5703125" style="61" customWidth="1"/>
    <col min="2313" max="2313" width="14.28515625" style="61" customWidth="1"/>
    <col min="2314" max="2314" width="15.42578125" style="61" customWidth="1"/>
    <col min="2315" max="2316" width="9.140625" style="61"/>
    <col min="2317" max="2322" width="0" style="61" hidden="1" customWidth="1"/>
    <col min="2323" max="2560" width="9.140625" style="61"/>
    <col min="2561" max="2561" width="5" style="61" customWidth="1"/>
    <col min="2562" max="2562" width="1.85546875" style="61" customWidth="1"/>
    <col min="2563" max="2563" width="7.85546875" style="61" customWidth="1"/>
    <col min="2564" max="2564" width="38.7109375" style="61" customWidth="1"/>
    <col min="2565" max="2565" width="13.28515625" style="61" customWidth="1"/>
    <col min="2566" max="2566" width="13.42578125" style="61" customWidth="1"/>
    <col min="2567" max="2567" width="13.85546875" style="61" customWidth="1"/>
    <col min="2568" max="2568" width="13.5703125" style="61" customWidth="1"/>
    <col min="2569" max="2569" width="14.28515625" style="61" customWidth="1"/>
    <col min="2570" max="2570" width="15.42578125" style="61" customWidth="1"/>
    <col min="2571" max="2572" width="9.140625" style="61"/>
    <col min="2573" max="2578" width="0" style="61" hidden="1" customWidth="1"/>
    <col min="2579" max="2816" width="9.140625" style="61"/>
    <col min="2817" max="2817" width="5" style="61" customWidth="1"/>
    <col min="2818" max="2818" width="1.85546875" style="61" customWidth="1"/>
    <col min="2819" max="2819" width="7.85546875" style="61" customWidth="1"/>
    <col min="2820" max="2820" width="38.7109375" style="61" customWidth="1"/>
    <col min="2821" max="2821" width="13.28515625" style="61" customWidth="1"/>
    <col min="2822" max="2822" width="13.42578125" style="61" customWidth="1"/>
    <col min="2823" max="2823" width="13.85546875" style="61" customWidth="1"/>
    <col min="2824" max="2824" width="13.5703125" style="61" customWidth="1"/>
    <col min="2825" max="2825" width="14.28515625" style="61" customWidth="1"/>
    <col min="2826" max="2826" width="15.42578125" style="61" customWidth="1"/>
    <col min="2827" max="2828" width="9.140625" style="61"/>
    <col min="2829" max="2834" width="0" style="61" hidden="1" customWidth="1"/>
    <col min="2835" max="3072" width="9.140625" style="61"/>
    <col min="3073" max="3073" width="5" style="61" customWidth="1"/>
    <col min="3074" max="3074" width="1.85546875" style="61" customWidth="1"/>
    <col min="3075" max="3075" width="7.85546875" style="61" customWidth="1"/>
    <col min="3076" max="3076" width="38.7109375" style="61" customWidth="1"/>
    <col min="3077" max="3077" width="13.28515625" style="61" customWidth="1"/>
    <col min="3078" max="3078" width="13.42578125" style="61" customWidth="1"/>
    <col min="3079" max="3079" width="13.85546875" style="61" customWidth="1"/>
    <col min="3080" max="3080" width="13.5703125" style="61" customWidth="1"/>
    <col min="3081" max="3081" width="14.28515625" style="61" customWidth="1"/>
    <col min="3082" max="3082" width="15.42578125" style="61" customWidth="1"/>
    <col min="3083" max="3084" width="9.140625" style="61"/>
    <col min="3085" max="3090" width="0" style="61" hidden="1" customWidth="1"/>
    <col min="3091" max="3328" width="9.140625" style="61"/>
    <col min="3329" max="3329" width="5" style="61" customWidth="1"/>
    <col min="3330" max="3330" width="1.85546875" style="61" customWidth="1"/>
    <col min="3331" max="3331" width="7.85546875" style="61" customWidth="1"/>
    <col min="3332" max="3332" width="38.7109375" style="61" customWidth="1"/>
    <col min="3333" max="3333" width="13.28515625" style="61" customWidth="1"/>
    <col min="3334" max="3334" width="13.42578125" style="61" customWidth="1"/>
    <col min="3335" max="3335" width="13.85546875" style="61" customWidth="1"/>
    <col min="3336" max="3336" width="13.5703125" style="61" customWidth="1"/>
    <col min="3337" max="3337" width="14.28515625" style="61" customWidth="1"/>
    <col min="3338" max="3338" width="15.42578125" style="61" customWidth="1"/>
    <col min="3339" max="3340" width="9.140625" style="61"/>
    <col min="3341" max="3346" width="0" style="61" hidden="1" customWidth="1"/>
    <col min="3347" max="3584" width="9.140625" style="61"/>
    <col min="3585" max="3585" width="5" style="61" customWidth="1"/>
    <col min="3586" max="3586" width="1.85546875" style="61" customWidth="1"/>
    <col min="3587" max="3587" width="7.85546875" style="61" customWidth="1"/>
    <col min="3588" max="3588" width="38.7109375" style="61" customWidth="1"/>
    <col min="3589" max="3589" width="13.28515625" style="61" customWidth="1"/>
    <col min="3590" max="3590" width="13.42578125" style="61" customWidth="1"/>
    <col min="3591" max="3591" width="13.85546875" style="61" customWidth="1"/>
    <col min="3592" max="3592" width="13.5703125" style="61" customWidth="1"/>
    <col min="3593" max="3593" width="14.28515625" style="61" customWidth="1"/>
    <col min="3594" max="3594" width="15.42578125" style="61" customWidth="1"/>
    <col min="3595" max="3596" width="9.140625" style="61"/>
    <col min="3597" max="3602" width="0" style="61" hidden="1" customWidth="1"/>
    <col min="3603" max="3840" width="9.140625" style="61"/>
    <col min="3841" max="3841" width="5" style="61" customWidth="1"/>
    <col min="3842" max="3842" width="1.85546875" style="61" customWidth="1"/>
    <col min="3843" max="3843" width="7.85546875" style="61" customWidth="1"/>
    <col min="3844" max="3844" width="38.7109375" style="61" customWidth="1"/>
    <col min="3845" max="3845" width="13.28515625" style="61" customWidth="1"/>
    <col min="3846" max="3846" width="13.42578125" style="61" customWidth="1"/>
    <col min="3847" max="3847" width="13.85546875" style="61" customWidth="1"/>
    <col min="3848" max="3848" width="13.5703125" style="61" customWidth="1"/>
    <col min="3849" max="3849" width="14.28515625" style="61" customWidth="1"/>
    <col min="3850" max="3850" width="15.42578125" style="61" customWidth="1"/>
    <col min="3851" max="3852" width="9.140625" style="61"/>
    <col min="3853" max="3858" width="0" style="61" hidden="1" customWidth="1"/>
    <col min="3859" max="4096" width="9.140625" style="61"/>
    <col min="4097" max="4097" width="5" style="61" customWidth="1"/>
    <col min="4098" max="4098" width="1.85546875" style="61" customWidth="1"/>
    <col min="4099" max="4099" width="7.85546875" style="61" customWidth="1"/>
    <col min="4100" max="4100" width="38.7109375" style="61" customWidth="1"/>
    <col min="4101" max="4101" width="13.28515625" style="61" customWidth="1"/>
    <col min="4102" max="4102" width="13.42578125" style="61" customWidth="1"/>
    <col min="4103" max="4103" width="13.85546875" style="61" customWidth="1"/>
    <col min="4104" max="4104" width="13.5703125" style="61" customWidth="1"/>
    <col min="4105" max="4105" width="14.28515625" style="61" customWidth="1"/>
    <col min="4106" max="4106" width="15.42578125" style="61" customWidth="1"/>
    <col min="4107" max="4108" width="9.140625" style="61"/>
    <col min="4109" max="4114" width="0" style="61" hidden="1" customWidth="1"/>
    <col min="4115" max="4352" width="9.140625" style="61"/>
    <col min="4353" max="4353" width="5" style="61" customWidth="1"/>
    <col min="4354" max="4354" width="1.85546875" style="61" customWidth="1"/>
    <col min="4355" max="4355" width="7.85546875" style="61" customWidth="1"/>
    <col min="4356" max="4356" width="38.7109375" style="61" customWidth="1"/>
    <col min="4357" max="4357" width="13.28515625" style="61" customWidth="1"/>
    <col min="4358" max="4358" width="13.42578125" style="61" customWidth="1"/>
    <col min="4359" max="4359" width="13.85546875" style="61" customWidth="1"/>
    <col min="4360" max="4360" width="13.5703125" style="61" customWidth="1"/>
    <col min="4361" max="4361" width="14.28515625" style="61" customWidth="1"/>
    <col min="4362" max="4362" width="15.42578125" style="61" customWidth="1"/>
    <col min="4363" max="4364" width="9.140625" style="61"/>
    <col min="4365" max="4370" width="0" style="61" hidden="1" customWidth="1"/>
    <col min="4371" max="4608" width="9.140625" style="61"/>
    <col min="4609" max="4609" width="5" style="61" customWidth="1"/>
    <col min="4610" max="4610" width="1.85546875" style="61" customWidth="1"/>
    <col min="4611" max="4611" width="7.85546875" style="61" customWidth="1"/>
    <col min="4612" max="4612" width="38.7109375" style="61" customWidth="1"/>
    <col min="4613" max="4613" width="13.28515625" style="61" customWidth="1"/>
    <col min="4614" max="4614" width="13.42578125" style="61" customWidth="1"/>
    <col min="4615" max="4615" width="13.85546875" style="61" customWidth="1"/>
    <col min="4616" max="4616" width="13.5703125" style="61" customWidth="1"/>
    <col min="4617" max="4617" width="14.28515625" style="61" customWidth="1"/>
    <col min="4618" max="4618" width="15.42578125" style="61" customWidth="1"/>
    <col min="4619" max="4620" width="9.140625" style="61"/>
    <col min="4621" max="4626" width="0" style="61" hidden="1" customWidth="1"/>
    <col min="4627" max="4864" width="9.140625" style="61"/>
    <col min="4865" max="4865" width="5" style="61" customWidth="1"/>
    <col min="4866" max="4866" width="1.85546875" style="61" customWidth="1"/>
    <col min="4867" max="4867" width="7.85546875" style="61" customWidth="1"/>
    <col min="4868" max="4868" width="38.7109375" style="61" customWidth="1"/>
    <col min="4869" max="4869" width="13.28515625" style="61" customWidth="1"/>
    <col min="4870" max="4870" width="13.42578125" style="61" customWidth="1"/>
    <col min="4871" max="4871" width="13.85546875" style="61" customWidth="1"/>
    <col min="4872" max="4872" width="13.5703125" style="61" customWidth="1"/>
    <col min="4873" max="4873" width="14.28515625" style="61" customWidth="1"/>
    <col min="4874" max="4874" width="15.42578125" style="61" customWidth="1"/>
    <col min="4875" max="4876" width="9.140625" style="61"/>
    <col min="4877" max="4882" width="0" style="61" hidden="1" customWidth="1"/>
    <col min="4883" max="5120" width="9.140625" style="61"/>
    <col min="5121" max="5121" width="5" style="61" customWidth="1"/>
    <col min="5122" max="5122" width="1.85546875" style="61" customWidth="1"/>
    <col min="5123" max="5123" width="7.85546875" style="61" customWidth="1"/>
    <col min="5124" max="5124" width="38.7109375" style="61" customWidth="1"/>
    <col min="5125" max="5125" width="13.28515625" style="61" customWidth="1"/>
    <col min="5126" max="5126" width="13.42578125" style="61" customWidth="1"/>
    <col min="5127" max="5127" width="13.85546875" style="61" customWidth="1"/>
    <col min="5128" max="5128" width="13.5703125" style="61" customWidth="1"/>
    <col min="5129" max="5129" width="14.28515625" style="61" customWidth="1"/>
    <col min="5130" max="5130" width="15.42578125" style="61" customWidth="1"/>
    <col min="5131" max="5132" width="9.140625" style="61"/>
    <col min="5133" max="5138" width="0" style="61" hidden="1" customWidth="1"/>
    <col min="5139" max="5376" width="9.140625" style="61"/>
    <col min="5377" max="5377" width="5" style="61" customWidth="1"/>
    <col min="5378" max="5378" width="1.85546875" style="61" customWidth="1"/>
    <col min="5379" max="5379" width="7.85546875" style="61" customWidth="1"/>
    <col min="5380" max="5380" width="38.7109375" style="61" customWidth="1"/>
    <col min="5381" max="5381" width="13.28515625" style="61" customWidth="1"/>
    <col min="5382" max="5382" width="13.42578125" style="61" customWidth="1"/>
    <col min="5383" max="5383" width="13.85546875" style="61" customWidth="1"/>
    <col min="5384" max="5384" width="13.5703125" style="61" customWidth="1"/>
    <col min="5385" max="5385" width="14.28515625" style="61" customWidth="1"/>
    <col min="5386" max="5386" width="15.42578125" style="61" customWidth="1"/>
    <col min="5387" max="5388" width="9.140625" style="61"/>
    <col min="5389" max="5394" width="0" style="61" hidden="1" customWidth="1"/>
    <col min="5395" max="5632" width="9.140625" style="61"/>
    <col min="5633" max="5633" width="5" style="61" customWidth="1"/>
    <col min="5634" max="5634" width="1.85546875" style="61" customWidth="1"/>
    <col min="5635" max="5635" width="7.85546875" style="61" customWidth="1"/>
    <col min="5636" max="5636" width="38.7109375" style="61" customWidth="1"/>
    <col min="5637" max="5637" width="13.28515625" style="61" customWidth="1"/>
    <col min="5638" max="5638" width="13.42578125" style="61" customWidth="1"/>
    <col min="5639" max="5639" width="13.85546875" style="61" customWidth="1"/>
    <col min="5640" max="5640" width="13.5703125" style="61" customWidth="1"/>
    <col min="5641" max="5641" width="14.28515625" style="61" customWidth="1"/>
    <col min="5642" max="5642" width="15.42578125" style="61" customWidth="1"/>
    <col min="5643" max="5644" width="9.140625" style="61"/>
    <col min="5645" max="5650" width="0" style="61" hidden="1" customWidth="1"/>
    <col min="5651" max="5888" width="9.140625" style="61"/>
    <col min="5889" max="5889" width="5" style="61" customWidth="1"/>
    <col min="5890" max="5890" width="1.85546875" style="61" customWidth="1"/>
    <col min="5891" max="5891" width="7.85546875" style="61" customWidth="1"/>
    <col min="5892" max="5892" width="38.7109375" style="61" customWidth="1"/>
    <col min="5893" max="5893" width="13.28515625" style="61" customWidth="1"/>
    <col min="5894" max="5894" width="13.42578125" style="61" customWidth="1"/>
    <col min="5895" max="5895" width="13.85546875" style="61" customWidth="1"/>
    <col min="5896" max="5896" width="13.5703125" style="61" customWidth="1"/>
    <col min="5897" max="5897" width="14.28515625" style="61" customWidth="1"/>
    <col min="5898" max="5898" width="15.42578125" style="61" customWidth="1"/>
    <col min="5899" max="5900" width="9.140625" style="61"/>
    <col min="5901" max="5906" width="0" style="61" hidden="1" customWidth="1"/>
    <col min="5907" max="6144" width="9.140625" style="61"/>
    <col min="6145" max="6145" width="5" style="61" customWidth="1"/>
    <col min="6146" max="6146" width="1.85546875" style="61" customWidth="1"/>
    <col min="6147" max="6147" width="7.85546875" style="61" customWidth="1"/>
    <col min="6148" max="6148" width="38.7109375" style="61" customWidth="1"/>
    <col min="6149" max="6149" width="13.28515625" style="61" customWidth="1"/>
    <col min="6150" max="6150" width="13.42578125" style="61" customWidth="1"/>
    <col min="6151" max="6151" width="13.85546875" style="61" customWidth="1"/>
    <col min="6152" max="6152" width="13.5703125" style="61" customWidth="1"/>
    <col min="6153" max="6153" width="14.28515625" style="61" customWidth="1"/>
    <col min="6154" max="6154" width="15.42578125" style="61" customWidth="1"/>
    <col min="6155" max="6156" width="9.140625" style="61"/>
    <col min="6157" max="6162" width="0" style="61" hidden="1" customWidth="1"/>
    <col min="6163" max="6400" width="9.140625" style="61"/>
    <col min="6401" max="6401" width="5" style="61" customWidth="1"/>
    <col min="6402" max="6402" width="1.85546875" style="61" customWidth="1"/>
    <col min="6403" max="6403" width="7.85546875" style="61" customWidth="1"/>
    <col min="6404" max="6404" width="38.7109375" style="61" customWidth="1"/>
    <col min="6405" max="6405" width="13.28515625" style="61" customWidth="1"/>
    <col min="6406" max="6406" width="13.42578125" style="61" customWidth="1"/>
    <col min="6407" max="6407" width="13.85546875" style="61" customWidth="1"/>
    <col min="6408" max="6408" width="13.5703125" style="61" customWidth="1"/>
    <col min="6409" max="6409" width="14.28515625" style="61" customWidth="1"/>
    <col min="6410" max="6410" width="15.42578125" style="61" customWidth="1"/>
    <col min="6411" max="6412" width="9.140625" style="61"/>
    <col min="6413" max="6418" width="0" style="61" hidden="1" customWidth="1"/>
    <col min="6419" max="6656" width="9.140625" style="61"/>
    <col min="6657" max="6657" width="5" style="61" customWidth="1"/>
    <col min="6658" max="6658" width="1.85546875" style="61" customWidth="1"/>
    <col min="6659" max="6659" width="7.85546875" style="61" customWidth="1"/>
    <col min="6660" max="6660" width="38.7109375" style="61" customWidth="1"/>
    <col min="6661" max="6661" width="13.28515625" style="61" customWidth="1"/>
    <col min="6662" max="6662" width="13.42578125" style="61" customWidth="1"/>
    <col min="6663" max="6663" width="13.85546875" style="61" customWidth="1"/>
    <col min="6664" max="6664" width="13.5703125" style="61" customWidth="1"/>
    <col min="6665" max="6665" width="14.28515625" style="61" customWidth="1"/>
    <col min="6666" max="6666" width="15.42578125" style="61" customWidth="1"/>
    <col min="6667" max="6668" width="9.140625" style="61"/>
    <col min="6669" max="6674" width="0" style="61" hidden="1" customWidth="1"/>
    <col min="6675" max="6912" width="9.140625" style="61"/>
    <col min="6913" max="6913" width="5" style="61" customWidth="1"/>
    <col min="6914" max="6914" width="1.85546875" style="61" customWidth="1"/>
    <col min="6915" max="6915" width="7.85546875" style="61" customWidth="1"/>
    <col min="6916" max="6916" width="38.7109375" style="61" customWidth="1"/>
    <col min="6917" max="6917" width="13.28515625" style="61" customWidth="1"/>
    <col min="6918" max="6918" width="13.42578125" style="61" customWidth="1"/>
    <col min="6919" max="6919" width="13.85546875" style="61" customWidth="1"/>
    <col min="6920" max="6920" width="13.5703125" style="61" customWidth="1"/>
    <col min="6921" max="6921" width="14.28515625" style="61" customWidth="1"/>
    <col min="6922" max="6922" width="15.42578125" style="61" customWidth="1"/>
    <col min="6923" max="6924" width="9.140625" style="61"/>
    <col min="6925" max="6930" width="0" style="61" hidden="1" customWidth="1"/>
    <col min="6931" max="7168" width="9.140625" style="61"/>
    <col min="7169" max="7169" width="5" style="61" customWidth="1"/>
    <col min="7170" max="7170" width="1.85546875" style="61" customWidth="1"/>
    <col min="7171" max="7171" width="7.85546875" style="61" customWidth="1"/>
    <col min="7172" max="7172" width="38.7109375" style="61" customWidth="1"/>
    <col min="7173" max="7173" width="13.28515625" style="61" customWidth="1"/>
    <col min="7174" max="7174" width="13.42578125" style="61" customWidth="1"/>
    <col min="7175" max="7175" width="13.85546875" style="61" customWidth="1"/>
    <col min="7176" max="7176" width="13.5703125" style="61" customWidth="1"/>
    <col min="7177" max="7177" width="14.28515625" style="61" customWidth="1"/>
    <col min="7178" max="7178" width="15.42578125" style="61" customWidth="1"/>
    <col min="7179" max="7180" width="9.140625" style="61"/>
    <col min="7181" max="7186" width="0" style="61" hidden="1" customWidth="1"/>
    <col min="7187" max="7424" width="9.140625" style="61"/>
    <col min="7425" max="7425" width="5" style="61" customWidth="1"/>
    <col min="7426" max="7426" width="1.85546875" style="61" customWidth="1"/>
    <col min="7427" max="7427" width="7.85546875" style="61" customWidth="1"/>
    <col min="7428" max="7428" width="38.7109375" style="61" customWidth="1"/>
    <col min="7429" max="7429" width="13.28515625" style="61" customWidth="1"/>
    <col min="7430" max="7430" width="13.42578125" style="61" customWidth="1"/>
    <col min="7431" max="7431" width="13.85546875" style="61" customWidth="1"/>
    <col min="7432" max="7432" width="13.5703125" style="61" customWidth="1"/>
    <col min="7433" max="7433" width="14.28515625" style="61" customWidth="1"/>
    <col min="7434" max="7434" width="15.42578125" style="61" customWidth="1"/>
    <col min="7435" max="7436" width="9.140625" style="61"/>
    <col min="7437" max="7442" width="0" style="61" hidden="1" customWidth="1"/>
    <col min="7443" max="7680" width="9.140625" style="61"/>
    <col min="7681" max="7681" width="5" style="61" customWidth="1"/>
    <col min="7682" max="7682" width="1.85546875" style="61" customWidth="1"/>
    <col min="7683" max="7683" width="7.85546875" style="61" customWidth="1"/>
    <col min="7684" max="7684" width="38.7109375" style="61" customWidth="1"/>
    <col min="7685" max="7685" width="13.28515625" style="61" customWidth="1"/>
    <col min="7686" max="7686" width="13.42578125" style="61" customWidth="1"/>
    <col min="7687" max="7687" width="13.85546875" style="61" customWidth="1"/>
    <col min="7688" max="7688" width="13.5703125" style="61" customWidth="1"/>
    <col min="7689" max="7689" width="14.28515625" style="61" customWidth="1"/>
    <col min="7690" max="7690" width="15.42578125" style="61" customWidth="1"/>
    <col min="7691" max="7692" width="9.140625" style="61"/>
    <col min="7693" max="7698" width="0" style="61" hidden="1" customWidth="1"/>
    <col min="7699" max="7936" width="9.140625" style="61"/>
    <col min="7937" max="7937" width="5" style="61" customWidth="1"/>
    <col min="7938" max="7938" width="1.85546875" style="61" customWidth="1"/>
    <col min="7939" max="7939" width="7.85546875" style="61" customWidth="1"/>
    <col min="7940" max="7940" width="38.7109375" style="61" customWidth="1"/>
    <col min="7941" max="7941" width="13.28515625" style="61" customWidth="1"/>
    <col min="7942" max="7942" width="13.42578125" style="61" customWidth="1"/>
    <col min="7943" max="7943" width="13.85546875" style="61" customWidth="1"/>
    <col min="7944" max="7944" width="13.5703125" style="61" customWidth="1"/>
    <col min="7945" max="7945" width="14.28515625" style="61" customWidth="1"/>
    <col min="7946" max="7946" width="15.42578125" style="61" customWidth="1"/>
    <col min="7947" max="7948" width="9.140625" style="61"/>
    <col min="7949" max="7954" width="0" style="61" hidden="1" customWidth="1"/>
    <col min="7955" max="8192" width="9.140625" style="61"/>
    <col min="8193" max="8193" width="5" style="61" customWidth="1"/>
    <col min="8194" max="8194" width="1.85546875" style="61" customWidth="1"/>
    <col min="8195" max="8195" width="7.85546875" style="61" customWidth="1"/>
    <col min="8196" max="8196" width="38.7109375" style="61" customWidth="1"/>
    <col min="8197" max="8197" width="13.28515625" style="61" customWidth="1"/>
    <col min="8198" max="8198" width="13.42578125" style="61" customWidth="1"/>
    <col min="8199" max="8199" width="13.85546875" style="61" customWidth="1"/>
    <col min="8200" max="8200" width="13.5703125" style="61" customWidth="1"/>
    <col min="8201" max="8201" width="14.28515625" style="61" customWidth="1"/>
    <col min="8202" max="8202" width="15.42578125" style="61" customWidth="1"/>
    <col min="8203" max="8204" width="9.140625" style="61"/>
    <col min="8205" max="8210" width="0" style="61" hidden="1" customWidth="1"/>
    <col min="8211" max="8448" width="9.140625" style="61"/>
    <col min="8449" max="8449" width="5" style="61" customWidth="1"/>
    <col min="8450" max="8450" width="1.85546875" style="61" customWidth="1"/>
    <col min="8451" max="8451" width="7.85546875" style="61" customWidth="1"/>
    <col min="8452" max="8452" width="38.7109375" style="61" customWidth="1"/>
    <col min="8453" max="8453" width="13.28515625" style="61" customWidth="1"/>
    <col min="8454" max="8454" width="13.42578125" style="61" customWidth="1"/>
    <col min="8455" max="8455" width="13.85546875" style="61" customWidth="1"/>
    <col min="8456" max="8456" width="13.5703125" style="61" customWidth="1"/>
    <col min="8457" max="8457" width="14.28515625" style="61" customWidth="1"/>
    <col min="8458" max="8458" width="15.42578125" style="61" customWidth="1"/>
    <col min="8459" max="8460" width="9.140625" style="61"/>
    <col min="8461" max="8466" width="0" style="61" hidden="1" customWidth="1"/>
    <col min="8467" max="8704" width="9.140625" style="61"/>
    <col min="8705" max="8705" width="5" style="61" customWidth="1"/>
    <col min="8706" max="8706" width="1.85546875" style="61" customWidth="1"/>
    <col min="8707" max="8707" width="7.85546875" style="61" customWidth="1"/>
    <col min="8708" max="8708" width="38.7109375" style="61" customWidth="1"/>
    <col min="8709" max="8709" width="13.28515625" style="61" customWidth="1"/>
    <col min="8710" max="8710" width="13.42578125" style="61" customWidth="1"/>
    <col min="8711" max="8711" width="13.85546875" style="61" customWidth="1"/>
    <col min="8712" max="8712" width="13.5703125" style="61" customWidth="1"/>
    <col min="8713" max="8713" width="14.28515625" style="61" customWidth="1"/>
    <col min="8714" max="8714" width="15.42578125" style="61" customWidth="1"/>
    <col min="8715" max="8716" width="9.140625" style="61"/>
    <col min="8717" max="8722" width="0" style="61" hidden="1" customWidth="1"/>
    <col min="8723" max="8960" width="9.140625" style="61"/>
    <col min="8961" max="8961" width="5" style="61" customWidth="1"/>
    <col min="8962" max="8962" width="1.85546875" style="61" customWidth="1"/>
    <col min="8963" max="8963" width="7.85546875" style="61" customWidth="1"/>
    <col min="8964" max="8964" width="38.7109375" style="61" customWidth="1"/>
    <col min="8965" max="8965" width="13.28515625" style="61" customWidth="1"/>
    <col min="8966" max="8966" width="13.42578125" style="61" customWidth="1"/>
    <col min="8967" max="8967" width="13.85546875" style="61" customWidth="1"/>
    <col min="8968" max="8968" width="13.5703125" style="61" customWidth="1"/>
    <col min="8969" max="8969" width="14.28515625" style="61" customWidth="1"/>
    <col min="8970" max="8970" width="15.42578125" style="61" customWidth="1"/>
    <col min="8971" max="8972" width="9.140625" style="61"/>
    <col min="8973" max="8978" width="0" style="61" hidden="1" customWidth="1"/>
    <col min="8979" max="9216" width="9.140625" style="61"/>
    <col min="9217" max="9217" width="5" style="61" customWidth="1"/>
    <col min="9218" max="9218" width="1.85546875" style="61" customWidth="1"/>
    <col min="9219" max="9219" width="7.85546875" style="61" customWidth="1"/>
    <col min="9220" max="9220" width="38.7109375" style="61" customWidth="1"/>
    <col min="9221" max="9221" width="13.28515625" style="61" customWidth="1"/>
    <col min="9222" max="9222" width="13.42578125" style="61" customWidth="1"/>
    <col min="9223" max="9223" width="13.85546875" style="61" customWidth="1"/>
    <col min="9224" max="9224" width="13.5703125" style="61" customWidth="1"/>
    <col min="9225" max="9225" width="14.28515625" style="61" customWidth="1"/>
    <col min="9226" max="9226" width="15.42578125" style="61" customWidth="1"/>
    <col min="9227" max="9228" width="9.140625" style="61"/>
    <col min="9229" max="9234" width="0" style="61" hidden="1" customWidth="1"/>
    <col min="9235" max="9472" width="9.140625" style="61"/>
    <col min="9473" max="9473" width="5" style="61" customWidth="1"/>
    <col min="9474" max="9474" width="1.85546875" style="61" customWidth="1"/>
    <col min="9475" max="9475" width="7.85546875" style="61" customWidth="1"/>
    <col min="9476" max="9476" width="38.7109375" style="61" customWidth="1"/>
    <col min="9477" max="9477" width="13.28515625" style="61" customWidth="1"/>
    <col min="9478" max="9478" width="13.42578125" style="61" customWidth="1"/>
    <col min="9479" max="9479" width="13.85546875" style="61" customWidth="1"/>
    <col min="9480" max="9480" width="13.5703125" style="61" customWidth="1"/>
    <col min="9481" max="9481" width="14.28515625" style="61" customWidth="1"/>
    <col min="9482" max="9482" width="15.42578125" style="61" customWidth="1"/>
    <col min="9483" max="9484" width="9.140625" style="61"/>
    <col min="9485" max="9490" width="0" style="61" hidden="1" customWidth="1"/>
    <col min="9491" max="9728" width="9.140625" style="61"/>
    <col min="9729" max="9729" width="5" style="61" customWidth="1"/>
    <col min="9730" max="9730" width="1.85546875" style="61" customWidth="1"/>
    <col min="9731" max="9731" width="7.85546875" style="61" customWidth="1"/>
    <col min="9732" max="9732" width="38.7109375" style="61" customWidth="1"/>
    <col min="9733" max="9733" width="13.28515625" style="61" customWidth="1"/>
    <col min="9734" max="9734" width="13.42578125" style="61" customWidth="1"/>
    <col min="9735" max="9735" width="13.85546875" style="61" customWidth="1"/>
    <col min="9736" max="9736" width="13.5703125" style="61" customWidth="1"/>
    <col min="9737" max="9737" width="14.28515625" style="61" customWidth="1"/>
    <col min="9738" max="9738" width="15.42578125" style="61" customWidth="1"/>
    <col min="9739" max="9740" width="9.140625" style="61"/>
    <col min="9741" max="9746" width="0" style="61" hidden="1" customWidth="1"/>
    <col min="9747" max="9984" width="9.140625" style="61"/>
    <col min="9985" max="9985" width="5" style="61" customWidth="1"/>
    <col min="9986" max="9986" width="1.85546875" style="61" customWidth="1"/>
    <col min="9987" max="9987" width="7.85546875" style="61" customWidth="1"/>
    <col min="9988" max="9988" width="38.7109375" style="61" customWidth="1"/>
    <col min="9989" max="9989" width="13.28515625" style="61" customWidth="1"/>
    <col min="9990" max="9990" width="13.42578125" style="61" customWidth="1"/>
    <col min="9991" max="9991" width="13.85546875" style="61" customWidth="1"/>
    <col min="9992" max="9992" width="13.5703125" style="61" customWidth="1"/>
    <col min="9993" max="9993" width="14.28515625" style="61" customWidth="1"/>
    <col min="9994" max="9994" width="15.42578125" style="61" customWidth="1"/>
    <col min="9995" max="9996" width="9.140625" style="61"/>
    <col min="9997" max="10002" width="0" style="61" hidden="1" customWidth="1"/>
    <col min="10003" max="10240" width="9.140625" style="61"/>
    <col min="10241" max="10241" width="5" style="61" customWidth="1"/>
    <col min="10242" max="10242" width="1.85546875" style="61" customWidth="1"/>
    <col min="10243" max="10243" width="7.85546875" style="61" customWidth="1"/>
    <col min="10244" max="10244" width="38.7109375" style="61" customWidth="1"/>
    <col min="10245" max="10245" width="13.28515625" style="61" customWidth="1"/>
    <col min="10246" max="10246" width="13.42578125" style="61" customWidth="1"/>
    <col min="10247" max="10247" width="13.85546875" style="61" customWidth="1"/>
    <col min="10248" max="10248" width="13.5703125" style="61" customWidth="1"/>
    <col min="10249" max="10249" width="14.28515625" style="61" customWidth="1"/>
    <col min="10250" max="10250" width="15.42578125" style="61" customWidth="1"/>
    <col min="10251" max="10252" width="9.140625" style="61"/>
    <col min="10253" max="10258" width="0" style="61" hidden="1" customWidth="1"/>
    <col min="10259" max="10496" width="9.140625" style="61"/>
    <col min="10497" max="10497" width="5" style="61" customWidth="1"/>
    <col min="10498" max="10498" width="1.85546875" style="61" customWidth="1"/>
    <col min="10499" max="10499" width="7.85546875" style="61" customWidth="1"/>
    <col min="10500" max="10500" width="38.7109375" style="61" customWidth="1"/>
    <col min="10501" max="10501" width="13.28515625" style="61" customWidth="1"/>
    <col min="10502" max="10502" width="13.42578125" style="61" customWidth="1"/>
    <col min="10503" max="10503" width="13.85546875" style="61" customWidth="1"/>
    <col min="10504" max="10504" width="13.5703125" style="61" customWidth="1"/>
    <col min="10505" max="10505" width="14.28515625" style="61" customWidth="1"/>
    <col min="10506" max="10506" width="15.42578125" style="61" customWidth="1"/>
    <col min="10507" max="10508" width="9.140625" style="61"/>
    <col min="10509" max="10514" width="0" style="61" hidden="1" customWidth="1"/>
    <col min="10515" max="10752" width="9.140625" style="61"/>
    <col min="10753" max="10753" width="5" style="61" customWidth="1"/>
    <col min="10754" max="10754" width="1.85546875" style="61" customWidth="1"/>
    <col min="10755" max="10755" width="7.85546875" style="61" customWidth="1"/>
    <col min="10756" max="10756" width="38.7109375" style="61" customWidth="1"/>
    <col min="10757" max="10757" width="13.28515625" style="61" customWidth="1"/>
    <col min="10758" max="10758" width="13.42578125" style="61" customWidth="1"/>
    <col min="10759" max="10759" width="13.85546875" style="61" customWidth="1"/>
    <col min="10760" max="10760" width="13.5703125" style="61" customWidth="1"/>
    <col min="10761" max="10761" width="14.28515625" style="61" customWidth="1"/>
    <col min="10762" max="10762" width="15.42578125" style="61" customWidth="1"/>
    <col min="10763" max="10764" width="9.140625" style="61"/>
    <col min="10765" max="10770" width="0" style="61" hidden="1" customWidth="1"/>
    <col min="10771" max="11008" width="9.140625" style="61"/>
    <col min="11009" max="11009" width="5" style="61" customWidth="1"/>
    <col min="11010" max="11010" width="1.85546875" style="61" customWidth="1"/>
    <col min="11011" max="11011" width="7.85546875" style="61" customWidth="1"/>
    <col min="11012" max="11012" width="38.7109375" style="61" customWidth="1"/>
    <col min="11013" max="11013" width="13.28515625" style="61" customWidth="1"/>
    <col min="11014" max="11014" width="13.42578125" style="61" customWidth="1"/>
    <col min="11015" max="11015" width="13.85546875" style="61" customWidth="1"/>
    <col min="11016" max="11016" width="13.5703125" style="61" customWidth="1"/>
    <col min="11017" max="11017" width="14.28515625" style="61" customWidth="1"/>
    <col min="11018" max="11018" width="15.42578125" style="61" customWidth="1"/>
    <col min="11019" max="11020" width="9.140625" style="61"/>
    <col min="11021" max="11026" width="0" style="61" hidden="1" customWidth="1"/>
    <col min="11027" max="11264" width="9.140625" style="61"/>
    <col min="11265" max="11265" width="5" style="61" customWidth="1"/>
    <col min="11266" max="11266" width="1.85546875" style="61" customWidth="1"/>
    <col min="11267" max="11267" width="7.85546875" style="61" customWidth="1"/>
    <col min="11268" max="11268" width="38.7109375" style="61" customWidth="1"/>
    <col min="11269" max="11269" width="13.28515625" style="61" customWidth="1"/>
    <col min="11270" max="11270" width="13.42578125" style="61" customWidth="1"/>
    <col min="11271" max="11271" width="13.85546875" style="61" customWidth="1"/>
    <col min="11272" max="11272" width="13.5703125" style="61" customWidth="1"/>
    <col min="11273" max="11273" width="14.28515625" style="61" customWidth="1"/>
    <col min="11274" max="11274" width="15.42578125" style="61" customWidth="1"/>
    <col min="11275" max="11276" width="9.140625" style="61"/>
    <col min="11277" max="11282" width="0" style="61" hidden="1" customWidth="1"/>
    <col min="11283" max="11520" width="9.140625" style="61"/>
    <col min="11521" max="11521" width="5" style="61" customWidth="1"/>
    <col min="11522" max="11522" width="1.85546875" style="61" customWidth="1"/>
    <col min="11523" max="11523" width="7.85546875" style="61" customWidth="1"/>
    <col min="11524" max="11524" width="38.7109375" style="61" customWidth="1"/>
    <col min="11525" max="11525" width="13.28515625" style="61" customWidth="1"/>
    <col min="11526" max="11526" width="13.42578125" style="61" customWidth="1"/>
    <col min="11527" max="11527" width="13.85546875" style="61" customWidth="1"/>
    <col min="11528" max="11528" width="13.5703125" style="61" customWidth="1"/>
    <col min="11529" max="11529" width="14.28515625" style="61" customWidth="1"/>
    <col min="11530" max="11530" width="15.42578125" style="61" customWidth="1"/>
    <col min="11531" max="11532" width="9.140625" style="61"/>
    <col min="11533" max="11538" width="0" style="61" hidden="1" customWidth="1"/>
    <col min="11539" max="11776" width="9.140625" style="61"/>
    <col min="11777" max="11777" width="5" style="61" customWidth="1"/>
    <col min="11778" max="11778" width="1.85546875" style="61" customWidth="1"/>
    <col min="11779" max="11779" width="7.85546875" style="61" customWidth="1"/>
    <col min="11780" max="11780" width="38.7109375" style="61" customWidth="1"/>
    <col min="11781" max="11781" width="13.28515625" style="61" customWidth="1"/>
    <col min="11782" max="11782" width="13.42578125" style="61" customWidth="1"/>
    <col min="11783" max="11783" width="13.85546875" style="61" customWidth="1"/>
    <col min="11784" max="11784" width="13.5703125" style="61" customWidth="1"/>
    <col min="11785" max="11785" width="14.28515625" style="61" customWidth="1"/>
    <col min="11786" max="11786" width="15.42578125" style="61" customWidth="1"/>
    <col min="11787" max="11788" width="9.140625" style="61"/>
    <col min="11789" max="11794" width="0" style="61" hidden="1" customWidth="1"/>
    <col min="11795" max="12032" width="9.140625" style="61"/>
    <col min="12033" max="12033" width="5" style="61" customWidth="1"/>
    <col min="12034" max="12034" width="1.85546875" style="61" customWidth="1"/>
    <col min="12035" max="12035" width="7.85546875" style="61" customWidth="1"/>
    <col min="12036" max="12036" width="38.7109375" style="61" customWidth="1"/>
    <col min="12037" max="12037" width="13.28515625" style="61" customWidth="1"/>
    <col min="12038" max="12038" width="13.42578125" style="61" customWidth="1"/>
    <col min="12039" max="12039" width="13.85546875" style="61" customWidth="1"/>
    <col min="12040" max="12040" width="13.5703125" style="61" customWidth="1"/>
    <col min="12041" max="12041" width="14.28515625" style="61" customWidth="1"/>
    <col min="12042" max="12042" width="15.42578125" style="61" customWidth="1"/>
    <col min="12043" max="12044" width="9.140625" style="61"/>
    <col min="12045" max="12050" width="0" style="61" hidden="1" customWidth="1"/>
    <col min="12051" max="12288" width="9.140625" style="61"/>
    <col min="12289" max="12289" width="5" style="61" customWidth="1"/>
    <col min="12290" max="12290" width="1.85546875" style="61" customWidth="1"/>
    <col min="12291" max="12291" width="7.85546875" style="61" customWidth="1"/>
    <col min="12292" max="12292" width="38.7109375" style="61" customWidth="1"/>
    <col min="12293" max="12293" width="13.28515625" style="61" customWidth="1"/>
    <col min="12294" max="12294" width="13.42578125" style="61" customWidth="1"/>
    <col min="12295" max="12295" width="13.85546875" style="61" customWidth="1"/>
    <col min="12296" max="12296" width="13.5703125" style="61" customWidth="1"/>
    <col min="12297" max="12297" width="14.28515625" style="61" customWidth="1"/>
    <col min="12298" max="12298" width="15.42578125" style="61" customWidth="1"/>
    <col min="12299" max="12300" width="9.140625" style="61"/>
    <col min="12301" max="12306" width="0" style="61" hidden="1" customWidth="1"/>
    <col min="12307" max="12544" width="9.140625" style="61"/>
    <col min="12545" max="12545" width="5" style="61" customWidth="1"/>
    <col min="12546" max="12546" width="1.85546875" style="61" customWidth="1"/>
    <col min="12547" max="12547" width="7.85546875" style="61" customWidth="1"/>
    <col min="12548" max="12548" width="38.7109375" style="61" customWidth="1"/>
    <col min="12549" max="12549" width="13.28515625" style="61" customWidth="1"/>
    <col min="12550" max="12550" width="13.42578125" style="61" customWidth="1"/>
    <col min="12551" max="12551" width="13.85546875" style="61" customWidth="1"/>
    <col min="12552" max="12552" width="13.5703125" style="61" customWidth="1"/>
    <col min="12553" max="12553" width="14.28515625" style="61" customWidth="1"/>
    <col min="12554" max="12554" width="15.42578125" style="61" customWidth="1"/>
    <col min="12555" max="12556" width="9.140625" style="61"/>
    <col min="12557" max="12562" width="0" style="61" hidden="1" customWidth="1"/>
    <col min="12563" max="12800" width="9.140625" style="61"/>
    <col min="12801" max="12801" width="5" style="61" customWidth="1"/>
    <col min="12802" max="12802" width="1.85546875" style="61" customWidth="1"/>
    <col min="12803" max="12803" width="7.85546875" style="61" customWidth="1"/>
    <col min="12804" max="12804" width="38.7109375" style="61" customWidth="1"/>
    <col min="12805" max="12805" width="13.28515625" style="61" customWidth="1"/>
    <col min="12806" max="12806" width="13.42578125" style="61" customWidth="1"/>
    <col min="12807" max="12807" width="13.85546875" style="61" customWidth="1"/>
    <col min="12808" max="12808" width="13.5703125" style="61" customWidth="1"/>
    <col min="12809" max="12809" width="14.28515625" style="61" customWidth="1"/>
    <col min="12810" max="12810" width="15.42578125" style="61" customWidth="1"/>
    <col min="12811" max="12812" width="9.140625" style="61"/>
    <col min="12813" max="12818" width="0" style="61" hidden="1" customWidth="1"/>
    <col min="12819" max="13056" width="9.140625" style="61"/>
    <col min="13057" max="13057" width="5" style="61" customWidth="1"/>
    <col min="13058" max="13058" width="1.85546875" style="61" customWidth="1"/>
    <col min="13059" max="13059" width="7.85546875" style="61" customWidth="1"/>
    <col min="13060" max="13060" width="38.7109375" style="61" customWidth="1"/>
    <col min="13061" max="13061" width="13.28515625" style="61" customWidth="1"/>
    <col min="13062" max="13062" width="13.42578125" style="61" customWidth="1"/>
    <col min="13063" max="13063" width="13.85546875" style="61" customWidth="1"/>
    <col min="13064" max="13064" width="13.5703125" style="61" customWidth="1"/>
    <col min="13065" max="13065" width="14.28515625" style="61" customWidth="1"/>
    <col min="13066" max="13066" width="15.42578125" style="61" customWidth="1"/>
    <col min="13067" max="13068" width="9.140625" style="61"/>
    <col min="13069" max="13074" width="0" style="61" hidden="1" customWidth="1"/>
    <col min="13075" max="13312" width="9.140625" style="61"/>
    <col min="13313" max="13313" width="5" style="61" customWidth="1"/>
    <col min="13314" max="13314" width="1.85546875" style="61" customWidth="1"/>
    <col min="13315" max="13315" width="7.85546875" style="61" customWidth="1"/>
    <col min="13316" max="13316" width="38.7109375" style="61" customWidth="1"/>
    <col min="13317" max="13317" width="13.28515625" style="61" customWidth="1"/>
    <col min="13318" max="13318" width="13.42578125" style="61" customWidth="1"/>
    <col min="13319" max="13319" width="13.85546875" style="61" customWidth="1"/>
    <col min="13320" max="13320" width="13.5703125" style="61" customWidth="1"/>
    <col min="13321" max="13321" width="14.28515625" style="61" customWidth="1"/>
    <col min="13322" max="13322" width="15.42578125" style="61" customWidth="1"/>
    <col min="13323" max="13324" width="9.140625" style="61"/>
    <col min="13325" max="13330" width="0" style="61" hidden="1" customWidth="1"/>
    <col min="13331" max="13568" width="9.140625" style="61"/>
    <col min="13569" max="13569" width="5" style="61" customWidth="1"/>
    <col min="13570" max="13570" width="1.85546875" style="61" customWidth="1"/>
    <col min="13571" max="13571" width="7.85546875" style="61" customWidth="1"/>
    <col min="13572" max="13572" width="38.7109375" style="61" customWidth="1"/>
    <col min="13573" max="13573" width="13.28515625" style="61" customWidth="1"/>
    <col min="13574" max="13574" width="13.42578125" style="61" customWidth="1"/>
    <col min="13575" max="13575" width="13.85546875" style="61" customWidth="1"/>
    <col min="13576" max="13576" width="13.5703125" style="61" customWidth="1"/>
    <col min="13577" max="13577" width="14.28515625" style="61" customWidth="1"/>
    <col min="13578" max="13578" width="15.42578125" style="61" customWidth="1"/>
    <col min="13579" max="13580" width="9.140625" style="61"/>
    <col min="13581" max="13586" width="0" style="61" hidden="1" customWidth="1"/>
    <col min="13587" max="13824" width="9.140625" style="61"/>
    <col min="13825" max="13825" width="5" style="61" customWidth="1"/>
    <col min="13826" max="13826" width="1.85546875" style="61" customWidth="1"/>
    <col min="13827" max="13827" width="7.85546875" style="61" customWidth="1"/>
    <col min="13828" max="13828" width="38.7109375" style="61" customWidth="1"/>
    <col min="13829" max="13829" width="13.28515625" style="61" customWidth="1"/>
    <col min="13830" max="13830" width="13.42578125" style="61" customWidth="1"/>
    <col min="13831" max="13831" width="13.85546875" style="61" customWidth="1"/>
    <col min="13832" max="13832" width="13.5703125" style="61" customWidth="1"/>
    <col min="13833" max="13833" width="14.28515625" style="61" customWidth="1"/>
    <col min="13834" max="13834" width="15.42578125" style="61" customWidth="1"/>
    <col min="13835" max="13836" width="9.140625" style="61"/>
    <col min="13837" max="13842" width="0" style="61" hidden="1" customWidth="1"/>
    <col min="13843" max="14080" width="9.140625" style="61"/>
    <col min="14081" max="14081" width="5" style="61" customWidth="1"/>
    <col min="14082" max="14082" width="1.85546875" style="61" customWidth="1"/>
    <col min="14083" max="14083" width="7.85546875" style="61" customWidth="1"/>
    <col min="14084" max="14084" width="38.7109375" style="61" customWidth="1"/>
    <col min="14085" max="14085" width="13.28515625" style="61" customWidth="1"/>
    <col min="14086" max="14086" width="13.42578125" style="61" customWidth="1"/>
    <col min="14087" max="14087" width="13.85546875" style="61" customWidth="1"/>
    <col min="14088" max="14088" width="13.5703125" style="61" customWidth="1"/>
    <col min="14089" max="14089" width="14.28515625" style="61" customWidth="1"/>
    <col min="14090" max="14090" width="15.42578125" style="61" customWidth="1"/>
    <col min="14091" max="14092" width="9.140625" style="61"/>
    <col min="14093" max="14098" width="0" style="61" hidden="1" customWidth="1"/>
    <col min="14099" max="14336" width="9.140625" style="61"/>
    <col min="14337" max="14337" width="5" style="61" customWidth="1"/>
    <col min="14338" max="14338" width="1.85546875" style="61" customWidth="1"/>
    <col min="14339" max="14339" width="7.85546875" style="61" customWidth="1"/>
    <col min="14340" max="14340" width="38.7109375" style="61" customWidth="1"/>
    <col min="14341" max="14341" width="13.28515625" style="61" customWidth="1"/>
    <col min="14342" max="14342" width="13.42578125" style="61" customWidth="1"/>
    <col min="14343" max="14343" width="13.85546875" style="61" customWidth="1"/>
    <col min="14344" max="14344" width="13.5703125" style="61" customWidth="1"/>
    <col min="14345" max="14345" width="14.28515625" style="61" customWidth="1"/>
    <col min="14346" max="14346" width="15.42578125" style="61" customWidth="1"/>
    <col min="14347" max="14348" width="9.140625" style="61"/>
    <col min="14349" max="14354" width="0" style="61" hidden="1" customWidth="1"/>
    <col min="14355" max="14592" width="9.140625" style="61"/>
    <col min="14593" max="14593" width="5" style="61" customWidth="1"/>
    <col min="14594" max="14594" width="1.85546875" style="61" customWidth="1"/>
    <col min="14595" max="14595" width="7.85546875" style="61" customWidth="1"/>
    <col min="14596" max="14596" width="38.7109375" style="61" customWidth="1"/>
    <col min="14597" max="14597" width="13.28515625" style="61" customWidth="1"/>
    <col min="14598" max="14598" width="13.42578125" style="61" customWidth="1"/>
    <col min="14599" max="14599" width="13.85546875" style="61" customWidth="1"/>
    <col min="14600" max="14600" width="13.5703125" style="61" customWidth="1"/>
    <col min="14601" max="14601" width="14.28515625" style="61" customWidth="1"/>
    <col min="14602" max="14602" width="15.42578125" style="61" customWidth="1"/>
    <col min="14603" max="14604" width="9.140625" style="61"/>
    <col min="14605" max="14610" width="0" style="61" hidden="1" customWidth="1"/>
    <col min="14611" max="14848" width="9.140625" style="61"/>
    <col min="14849" max="14849" width="5" style="61" customWidth="1"/>
    <col min="14850" max="14850" width="1.85546875" style="61" customWidth="1"/>
    <col min="14851" max="14851" width="7.85546875" style="61" customWidth="1"/>
    <col min="14852" max="14852" width="38.7109375" style="61" customWidth="1"/>
    <col min="14853" max="14853" width="13.28515625" style="61" customWidth="1"/>
    <col min="14854" max="14854" width="13.42578125" style="61" customWidth="1"/>
    <col min="14855" max="14855" width="13.85546875" style="61" customWidth="1"/>
    <col min="14856" max="14856" width="13.5703125" style="61" customWidth="1"/>
    <col min="14857" max="14857" width="14.28515625" style="61" customWidth="1"/>
    <col min="14858" max="14858" width="15.42578125" style="61" customWidth="1"/>
    <col min="14859" max="14860" width="9.140625" style="61"/>
    <col min="14861" max="14866" width="0" style="61" hidden="1" customWidth="1"/>
    <col min="14867" max="15104" width="9.140625" style="61"/>
    <col min="15105" max="15105" width="5" style="61" customWidth="1"/>
    <col min="15106" max="15106" width="1.85546875" style="61" customWidth="1"/>
    <col min="15107" max="15107" width="7.85546875" style="61" customWidth="1"/>
    <col min="15108" max="15108" width="38.7109375" style="61" customWidth="1"/>
    <col min="15109" max="15109" width="13.28515625" style="61" customWidth="1"/>
    <col min="15110" max="15110" width="13.42578125" style="61" customWidth="1"/>
    <col min="15111" max="15111" width="13.85546875" style="61" customWidth="1"/>
    <col min="15112" max="15112" width="13.5703125" style="61" customWidth="1"/>
    <col min="15113" max="15113" width="14.28515625" style="61" customWidth="1"/>
    <col min="15114" max="15114" width="15.42578125" style="61" customWidth="1"/>
    <col min="15115" max="15116" width="9.140625" style="61"/>
    <col min="15117" max="15122" width="0" style="61" hidden="1" customWidth="1"/>
    <col min="15123" max="15360" width="9.140625" style="61"/>
    <col min="15361" max="15361" width="5" style="61" customWidth="1"/>
    <col min="15362" max="15362" width="1.85546875" style="61" customWidth="1"/>
    <col min="15363" max="15363" width="7.85546875" style="61" customWidth="1"/>
    <col min="15364" max="15364" width="38.7109375" style="61" customWidth="1"/>
    <col min="15365" max="15365" width="13.28515625" style="61" customWidth="1"/>
    <col min="15366" max="15366" width="13.42578125" style="61" customWidth="1"/>
    <col min="15367" max="15367" width="13.85546875" style="61" customWidth="1"/>
    <col min="15368" max="15368" width="13.5703125" style="61" customWidth="1"/>
    <col min="15369" max="15369" width="14.28515625" style="61" customWidth="1"/>
    <col min="15370" max="15370" width="15.42578125" style="61" customWidth="1"/>
    <col min="15371" max="15372" width="9.140625" style="61"/>
    <col min="15373" max="15378" width="0" style="61" hidden="1" customWidth="1"/>
    <col min="15379" max="15616" width="9.140625" style="61"/>
    <col min="15617" max="15617" width="5" style="61" customWidth="1"/>
    <col min="15618" max="15618" width="1.85546875" style="61" customWidth="1"/>
    <col min="15619" max="15619" width="7.85546875" style="61" customWidth="1"/>
    <col min="15620" max="15620" width="38.7109375" style="61" customWidth="1"/>
    <col min="15621" max="15621" width="13.28515625" style="61" customWidth="1"/>
    <col min="15622" max="15622" width="13.42578125" style="61" customWidth="1"/>
    <col min="15623" max="15623" width="13.85546875" style="61" customWidth="1"/>
    <col min="15624" max="15624" width="13.5703125" style="61" customWidth="1"/>
    <col min="15625" max="15625" width="14.28515625" style="61" customWidth="1"/>
    <col min="15626" max="15626" width="15.42578125" style="61" customWidth="1"/>
    <col min="15627" max="15628" width="9.140625" style="61"/>
    <col min="15629" max="15634" width="0" style="61" hidden="1" customWidth="1"/>
    <col min="15635" max="15872" width="9.140625" style="61"/>
    <col min="15873" max="15873" width="5" style="61" customWidth="1"/>
    <col min="15874" max="15874" width="1.85546875" style="61" customWidth="1"/>
    <col min="15875" max="15875" width="7.85546875" style="61" customWidth="1"/>
    <col min="15876" max="15876" width="38.7109375" style="61" customWidth="1"/>
    <col min="15877" max="15877" width="13.28515625" style="61" customWidth="1"/>
    <col min="15878" max="15878" width="13.42578125" style="61" customWidth="1"/>
    <col min="15879" max="15879" width="13.85546875" style="61" customWidth="1"/>
    <col min="15880" max="15880" width="13.5703125" style="61" customWidth="1"/>
    <col min="15881" max="15881" width="14.28515625" style="61" customWidth="1"/>
    <col min="15882" max="15882" width="15.42578125" style="61" customWidth="1"/>
    <col min="15883" max="15884" width="9.140625" style="61"/>
    <col min="15885" max="15890" width="0" style="61" hidden="1" customWidth="1"/>
    <col min="15891" max="16128" width="9.140625" style="61"/>
    <col min="16129" max="16129" width="5" style="61" customWidth="1"/>
    <col min="16130" max="16130" width="1.85546875" style="61" customWidth="1"/>
    <col min="16131" max="16131" width="7.85546875" style="61" customWidth="1"/>
    <col min="16132" max="16132" width="38.7109375" style="61" customWidth="1"/>
    <col min="16133" max="16133" width="13.28515625" style="61" customWidth="1"/>
    <col min="16134" max="16134" width="13.42578125" style="61" customWidth="1"/>
    <col min="16135" max="16135" width="13.85546875" style="61" customWidth="1"/>
    <col min="16136" max="16136" width="13.5703125" style="61" customWidth="1"/>
    <col min="16137" max="16137" width="14.28515625" style="61" customWidth="1"/>
    <col min="16138" max="16138" width="15.42578125" style="61" customWidth="1"/>
    <col min="16139" max="16140" width="9.140625" style="61"/>
    <col min="16141" max="16146" width="0" style="61" hidden="1" customWidth="1"/>
    <col min="16147" max="16384" width="9.140625" style="61"/>
  </cols>
  <sheetData>
    <row r="1" spans="1:21" x14ac:dyDescent="0.25">
      <c r="M1" s="62" t="s">
        <v>283</v>
      </c>
      <c r="N1" s="63"/>
      <c r="O1" s="64">
        <f>YEAR(M1)</f>
        <v>2012</v>
      </c>
      <c r="P1" s="64">
        <f>MONTH(M1)</f>
        <v>12</v>
      </c>
      <c r="Q1" s="64">
        <f>DAY(M1)</f>
        <v>31</v>
      </c>
      <c r="R1" s="64" t="str">
        <f>CONCATENATE(Q1,".",P1,".",O1)</f>
        <v>31.12.2012</v>
      </c>
    </row>
    <row r="2" spans="1:21" ht="20.25" x14ac:dyDescent="0.3">
      <c r="C2" s="65"/>
      <c r="D2" s="66" t="str">
        <f>CONCATENATE("Zmiany wprowadzone w planie wydatków budżetowych w ",O1," roku")</f>
        <v>Zmiany wprowadzone w planie wydatków budżetowych w 2012 roku</v>
      </c>
      <c r="E2" s="65"/>
      <c r="F2" s="65"/>
      <c r="G2" s="65"/>
      <c r="H2" s="65"/>
      <c r="M2" s="64"/>
      <c r="N2" s="64"/>
      <c r="O2" s="64"/>
      <c r="P2" s="64"/>
    </row>
    <row r="3" spans="1:21" x14ac:dyDescent="0.25">
      <c r="M3" s="64"/>
      <c r="N3" s="64"/>
      <c r="O3" s="64"/>
      <c r="P3" s="64"/>
    </row>
    <row r="4" spans="1:21" ht="18" x14ac:dyDescent="0.25">
      <c r="A4" s="67"/>
      <c r="B4" s="67"/>
      <c r="C4" s="68"/>
      <c r="D4" s="69"/>
      <c r="E4" s="70"/>
      <c r="F4" s="71"/>
      <c r="G4" s="71"/>
      <c r="H4" s="71"/>
      <c r="I4" s="72" t="s">
        <v>284</v>
      </c>
      <c r="J4" s="72"/>
      <c r="M4" s="64"/>
      <c r="N4" s="64"/>
      <c r="O4" s="64"/>
      <c r="P4" s="64"/>
    </row>
    <row r="5" spans="1:21" ht="15.75" x14ac:dyDescent="0.25">
      <c r="A5" s="73"/>
      <c r="B5" s="74"/>
      <c r="C5" s="75"/>
      <c r="D5" s="76"/>
      <c r="E5" s="77"/>
      <c r="F5" s="78"/>
      <c r="G5" s="78"/>
      <c r="H5" s="78"/>
      <c r="I5" s="78"/>
      <c r="J5" s="79"/>
      <c r="M5" s="64"/>
      <c r="N5" s="64"/>
      <c r="O5" s="64"/>
      <c r="P5" s="64"/>
    </row>
    <row r="6" spans="1:21" x14ac:dyDescent="0.25">
      <c r="A6" s="73"/>
      <c r="B6" s="74"/>
      <c r="C6" s="75"/>
      <c r="D6" s="80"/>
      <c r="E6" s="78"/>
      <c r="F6" s="78"/>
      <c r="G6" s="78"/>
      <c r="H6" s="78"/>
      <c r="I6" s="78"/>
      <c r="J6" s="81" t="s">
        <v>165</v>
      </c>
    </row>
    <row r="7" spans="1:21" ht="20.25" customHeight="1" x14ac:dyDescent="0.25">
      <c r="A7" s="82" t="s">
        <v>285</v>
      </c>
      <c r="B7" s="83"/>
      <c r="C7" s="82" t="s">
        <v>286</v>
      </c>
      <c r="D7" s="84"/>
      <c r="E7" s="85" t="s">
        <v>154</v>
      </c>
      <c r="F7" s="86" t="s">
        <v>287</v>
      </c>
      <c r="G7" s="86"/>
      <c r="H7" s="86"/>
      <c r="I7" s="86"/>
      <c r="J7" s="87" t="str">
        <f>CONCATENATE("Plan po zmianach wg stanu na     ",R1)</f>
        <v>Plan po zmianach wg stanu na     31.12.2012</v>
      </c>
    </row>
    <row r="8" spans="1:21" ht="21" customHeight="1" x14ac:dyDescent="0.25">
      <c r="A8" s="88"/>
      <c r="B8" s="89"/>
      <c r="C8" s="88"/>
      <c r="D8" s="90"/>
      <c r="E8" s="91"/>
      <c r="F8" s="92" t="s">
        <v>288</v>
      </c>
      <c r="G8" s="93"/>
      <c r="H8" s="94" t="s">
        <v>289</v>
      </c>
      <c r="I8" s="95"/>
      <c r="J8" s="96"/>
    </row>
    <row r="9" spans="1:21" ht="23.25" customHeight="1" x14ac:dyDescent="0.25">
      <c r="A9" s="97"/>
      <c r="B9" s="98"/>
      <c r="C9" s="97"/>
      <c r="D9" s="99"/>
      <c r="E9" s="100"/>
      <c r="F9" s="101" t="s">
        <v>290</v>
      </c>
      <c r="G9" s="101" t="s">
        <v>291</v>
      </c>
      <c r="H9" s="101" t="s">
        <v>156</v>
      </c>
      <c r="I9" s="101" t="s">
        <v>157</v>
      </c>
      <c r="J9" s="102"/>
    </row>
    <row r="10" spans="1:21" ht="15.75" customHeight="1" x14ac:dyDescent="0.25">
      <c r="A10" s="103">
        <v>1</v>
      </c>
      <c r="B10" s="104"/>
      <c r="C10" s="103">
        <v>2</v>
      </c>
      <c r="D10" s="104"/>
      <c r="E10" s="105">
        <v>3</v>
      </c>
      <c r="F10" s="105">
        <v>4</v>
      </c>
      <c r="G10" s="105">
        <v>5</v>
      </c>
      <c r="H10" s="105">
        <v>6</v>
      </c>
      <c r="I10" s="105">
        <v>7</v>
      </c>
      <c r="J10" s="106">
        <v>8</v>
      </c>
    </row>
    <row r="11" spans="1:21" ht="24" customHeight="1" x14ac:dyDescent="0.25">
      <c r="A11" s="107" t="s">
        <v>292</v>
      </c>
      <c r="B11" s="108"/>
      <c r="C11" s="108"/>
      <c r="D11" s="109"/>
      <c r="E11" s="110">
        <f>SUM(M11:M150)</f>
        <v>895139428</v>
      </c>
      <c r="F11" s="110">
        <f>SUM(N11:N150)</f>
        <v>215240901</v>
      </c>
      <c r="G11" s="110">
        <f>SUM(O11:O150)</f>
        <v>-315518954</v>
      </c>
      <c r="H11" s="110">
        <f>SUM(P11:P150)</f>
        <v>126752233</v>
      </c>
      <c r="I11" s="110">
        <f>SUM(Q11:Q150)</f>
        <v>-51026987</v>
      </c>
      <c r="J11" s="110">
        <f>SUM(R11:R150)</f>
        <v>870586621</v>
      </c>
    </row>
    <row r="12" spans="1:21" ht="14.25" customHeight="1" x14ac:dyDescent="0.25">
      <c r="A12" s="111" t="s">
        <v>293</v>
      </c>
      <c r="B12" s="112"/>
      <c r="C12" s="112"/>
      <c r="D12" s="113"/>
      <c r="E12" s="114"/>
      <c r="F12" s="114"/>
      <c r="G12" s="114"/>
      <c r="H12" s="114"/>
      <c r="I12" s="114"/>
      <c r="J12" s="114"/>
    </row>
    <row r="13" spans="1:21" ht="22.5" customHeight="1" x14ac:dyDescent="0.25">
      <c r="A13" s="115" t="s">
        <v>294</v>
      </c>
      <c r="B13" s="116" t="s">
        <v>295</v>
      </c>
      <c r="C13" s="116"/>
      <c r="D13" s="117"/>
      <c r="E13" s="118">
        <f>SUM(M13:M125)</f>
        <v>831658428</v>
      </c>
      <c r="F13" s="119">
        <f>SUM(N13:N125)</f>
        <v>215240901</v>
      </c>
      <c r="G13" s="119">
        <f>SUM(O13:O125)</f>
        <v>-315518954</v>
      </c>
      <c r="H13" s="119">
        <f>SUM(P13:P125)</f>
        <v>78899573</v>
      </c>
      <c r="I13" s="119">
        <f>SUM(Q13:Q125)</f>
        <v>-48630136</v>
      </c>
      <c r="J13" s="119">
        <f>SUM(R13:R125)</f>
        <v>761649812</v>
      </c>
      <c r="S13" s="120"/>
      <c r="T13" s="120"/>
      <c r="U13" s="120"/>
    </row>
    <row r="14" spans="1:21" ht="15" customHeight="1" x14ac:dyDescent="0.25">
      <c r="A14" s="121" t="s">
        <v>296</v>
      </c>
      <c r="B14" s="122"/>
      <c r="C14" s="122"/>
      <c r="D14" s="123"/>
      <c r="E14" s="124"/>
      <c r="F14" s="124"/>
      <c r="G14" s="124"/>
      <c r="H14" s="124"/>
      <c r="I14" s="124"/>
      <c r="J14" s="124"/>
    </row>
    <row r="15" spans="1:21" ht="18" customHeight="1" x14ac:dyDescent="0.25">
      <c r="A15" s="125" t="s">
        <v>1</v>
      </c>
      <c r="B15" s="126" t="s">
        <v>297</v>
      </c>
      <c r="C15" s="126"/>
      <c r="D15" s="127"/>
      <c r="E15" s="128">
        <f>SUM(E16:E21)</f>
        <v>52489664</v>
      </c>
      <c r="F15" s="128">
        <f>SUM(F16:F21)</f>
        <v>4909195</v>
      </c>
      <c r="G15" s="128">
        <f>SUM(G16:G21)</f>
        <v>-1434622</v>
      </c>
      <c r="H15" s="128">
        <f>SUM(H16:H21)</f>
        <v>19536441</v>
      </c>
      <c r="I15" s="128">
        <f>SUM(I16:I21)</f>
        <v>-4733212</v>
      </c>
      <c r="J15" s="128">
        <f>SUM(J16:J21)</f>
        <v>70767466</v>
      </c>
      <c r="M15" s="129">
        <f>E15</f>
        <v>52489664</v>
      </c>
      <c r="N15" s="129">
        <f>F15</f>
        <v>4909195</v>
      </c>
      <c r="O15" s="129">
        <f>G15</f>
        <v>-1434622</v>
      </c>
      <c r="P15" s="129">
        <f>H15</f>
        <v>19536441</v>
      </c>
      <c r="Q15" s="129">
        <f>I15</f>
        <v>-4733212</v>
      </c>
      <c r="R15" s="129">
        <f>J15</f>
        <v>70767466</v>
      </c>
    </row>
    <row r="16" spans="1:21" x14ac:dyDescent="0.25">
      <c r="A16" s="130"/>
      <c r="B16" s="131"/>
      <c r="C16" s="132" t="s">
        <v>298</v>
      </c>
      <c r="D16" s="133" t="s">
        <v>299</v>
      </c>
      <c r="E16" s="134">
        <v>11207887</v>
      </c>
      <c r="F16" s="134">
        <v>27588</v>
      </c>
      <c r="G16" s="134">
        <v>-147588</v>
      </c>
      <c r="H16" s="134">
        <v>0</v>
      </c>
      <c r="I16" s="134">
        <v>0</v>
      </c>
      <c r="J16" s="134">
        <v>11087887</v>
      </c>
    </row>
    <row r="17" spans="1:18" x14ac:dyDescent="0.25">
      <c r="A17" s="130"/>
      <c r="B17" s="131"/>
      <c r="C17" s="132" t="s">
        <v>300</v>
      </c>
      <c r="D17" s="133" t="s">
        <v>198</v>
      </c>
      <c r="E17" s="134">
        <v>37187817</v>
      </c>
      <c r="F17" s="134">
        <v>1299161</v>
      </c>
      <c r="G17" s="134">
        <v>-1066834</v>
      </c>
      <c r="H17" s="134">
        <v>19532346</v>
      </c>
      <c r="I17" s="134">
        <v>-4729117</v>
      </c>
      <c r="J17" s="134">
        <v>52223373</v>
      </c>
    </row>
    <row r="18" spans="1:18" x14ac:dyDescent="0.25">
      <c r="A18" s="130"/>
      <c r="B18" s="131"/>
      <c r="C18" s="132" t="s">
        <v>301</v>
      </c>
      <c r="D18" s="133" t="s">
        <v>302</v>
      </c>
      <c r="E18" s="134">
        <v>2500</v>
      </c>
      <c r="F18" s="134">
        <v>0</v>
      </c>
      <c r="G18" s="134">
        <v>0</v>
      </c>
      <c r="H18" s="134">
        <v>0</v>
      </c>
      <c r="I18" s="134">
        <v>0</v>
      </c>
      <c r="J18" s="134">
        <v>2500</v>
      </c>
    </row>
    <row r="19" spans="1:18" ht="27" customHeight="1" x14ac:dyDescent="0.25">
      <c r="A19" s="130"/>
      <c r="B19" s="131"/>
      <c r="C19" s="132" t="s">
        <v>303</v>
      </c>
      <c r="D19" s="133" t="s">
        <v>4</v>
      </c>
      <c r="E19" s="134">
        <v>317960</v>
      </c>
      <c r="F19" s="134">
        <v>132446</v>
      </c>
      <c r="G19" s="134">
        <v>-216700</v>
      </c>
      <c r="H19" s="134">
        <v>4095</v>
      </c>
      <c r="I19" s="134">
        <v>-4095</v>
      </c>
      <c r="J19" s="134">
        <v>233706</v>
      </c>
    </row>
    <row r="20" spans="1:18" x14ac:dyDescent="0.25">
      <c r="A20" s="130"/>
      <c r="B20" s="131"/>
      <c r="C20" s="132" t="s">
        <v>304</v>
      </c>
      <c r="D20" s="135" t="s">
        <v>305</v>
      </c>
      <c r="E20" s="134">
        <v>3550000</v>
      </c>
      <c r="F20" s="134">
        <v>3450000</v>
      </c>
      <c r="G20" s="134">
        <v>0</v>
      </c>
      <c r="H20" s="134">
        <v>0</v>
      </c>
      <c r="I20" s="134">
        <v>0</v>
      </c>
      <c r="J20" s="134">
        <v>7000000</v>
      </c>
    </row>
    <row r="21" spans="1:18" x14ac:dyDescent="0.25">
      <c r="A21" s="130"/>
      <c r="B21" s="131"/>
      <c r="C21" s="132" t="s">
        <v>306</v>
      </c>
      <c r="D21" s="135" t="s">
        <v>80</v>
      </c>
      <c r="E21" s="134">
        <v>223500</v>
      </c>
      <c r="F21" s="134">
        <v>0</v>
      </c>
      <c r="G21" s="134">
        <v>-3500</v>
      </c>
      <c r="H21" s="134">
        <v>0</v>
      </c>
      <c r="I21" s="134">
        <v>0</v>
      </c>
      <c r="J21" s="134">
        <v>220000</v>
      </c>
    </row>
    <row r="22" spans="1:18" ht="15" customHeight="1" x14ac:dyDescent="0.25">
      <c r="A22" s="125" t="s">
        <v>43</v>
      </c>
      <c r="B22" s="126" t="s">
        <v>307</v>
      </c>
      <c r="C22" s="126"/>
      <c r="D22" s="127"/>
      <c r="E22" s="128">
        <f>SUM(E23:E23)</f>
        <v>10201042</v>
      </c>
      <c r="F22" s="128">
        <f>SUM(F23:F23)</f>
        <v>0</v>
      </c>
      <c r="G22" s="128">
        <f>SUM(G23:G23)</f>
        <v>-5004515</v>
      </c>
      <c r="H22" s="128">
        <f>SUM(H23:H23)</f>
        <v>121029</v>
      </c>
      <c r="I22" s="128">
        <f>SUM(I23:I23)</f>
        <v>-121029</v>
      </c>
      <c r="J22" s="128">
        <f>SUM(J23:J23)</f>
        <v>5196527</v>
      </c>
      <c r="M22" s="129">
        <f>E22</f>
        <v>10201042</v>
      </c>
      <c r="N22" s="129">
        <f>F22</f>
        <v>0</v>
      </c>
      <c r="O22" s="129">
        <f>G22</f>
        <v>-5004515</v>
      </c>
      <c r="P22" s="129">
        <f>H22</f>
        <v>121029</v>
      </c>
      <c r="Q22" s="129">
        <f>I22</f>
        <v>-121029</v>
      </c>
      <c r="R22" s="129">
        <f>J22</f>
        <v>5196527</v>
      </c>
    </row>
    <row r="23" spans="1:18" ht="37.5" customHeight="1" x14ac:dyDescent="0.25">
      <c r="A23" s="130"/>
      <c r="B23" s="131"/>
      <c r="C23" s="132" t="s">
        <v>308</v>
      </c>
      <c r="D23" s="133" t="s">
        <v>168</v>
      </c>
      <c r="E23" s="134">
        <v>10201042</v>
      </c>
      <c r="F23" s="134">
        <v>0</v>
      </c>
      <c r="G23" s="134">
        <v>-5004515</v>
      </c>
      <c r="H23" s="134">
        <v>121029</v>
      </c>
      <c r="I23" s="134">
        <v>-121029</v>
      </c>
      <c r="J23" s="134">
        <v>5196527</v>
      </c>
    </row>
    <row r="24" spans="1:18" ht="18" customHeight="1" x14ac:dyDescent="0.25">
      <c r="A24" s="125">
        <v>150</v>
      </c>
      <c r="B24" s="126" t="s">
        <v>309</v>
      </c>
      <c r="C24" s="126"/>
      <c r="D24" s="127"/>
      <c r="E24" s="128">
        <f>SUM(E25:E26)</f>
        <v>20730926</v>
      </c>
      <c r="F24" s="128">
        <f>SUM(F25:F26)</f>
        <v>2685828</v>
      </c>
      <c r="G24" s="128">
        <f>SUM(G25:G26)</f>
        <v>-4585585</v>
      </c>
      <c r="H24" s="128">
        <f>SUM(H25:H26)</f>
        <v>6846084</v>
      </c>
      <c r="I24" s="128">
        <f>SUM(I25:I26)</f>
        <v>-10672</v>
      </c>
      <c r="J24" s="128">
        <f>SUM(J25:J26)</f>
        <v>25666581</v>
      </c>
      <c r="M24" s="129">
        <f>E24</f>
        <v>20730926</v>
      </c>
      <c r="N24" s="129">
        <f>F24</f>
        <v>2685828</v>
      </c>
      <c r="O24" s="129">
        <f>G24</f>
        <v>-4585585</v>
      </c>
      <c r="P24" s="129">
        <f>H24</f>
        <v>6846084</v>
      </c>
      <c r="Q24" s="129">
        <f>I24</f>
        <v>-10672</v>
      </c>
      <c r="R24" s="129">
        <f>J24</f>
        <v>25666581</v>
      </c>
    </row>
    <row r="25" spans="1:18" x14ac:dyDescent="0.25">
      <c r="A25" s="130"/>
      <c r="B25" s="131"/>
      <c r="C25" s="132">
        <v>15011</v>
      </c>
      <c r="D25" s="133" t="s">
        <v>53</v>
      </c>
      <c r="E25" s="134">
        <v>2945802</v>
      </c>
      <c r="F25" s="134">
        <v>2472209</v>
      </c>
      <c r="G25" s="134">
        <v>-1822432</v>
      </c>
      <c r="H25" s="134">
        <v>6845834</v>
      </c>
      <c r="I25" s="134">
        <v>-10672</v>
      </c>
      <c r="J25" s="134">
        <v>10430741</v>
      </c>
    </row>
    <row r="26" spans="1:18" ht="27" customHeight="1" x14ac:dyDescent="0.25">
      <c r="A26" s="130"/>
      <c r="B26" s="131"/>
      <c r="C26" s="132">
        <v>15013</v>
      </c>
      <c r="D26" s="133" t="s">
        <v>65</v>
      </c>
      <c r="E26" s="134">
        <v>17785124</v>
      </c>
      <c r="F26" s="134">
        <v>213619</v>
      </c>
      <c r="G26" s="134">
        <v>-2763153</v>
      </c>
      <c r="H26" s="134">
        <v>250</v>
      </c>
      <c r="I26" s="134">
        <v>0</v>
      </c>
      <c r="J26" s="134">
        <v>15235840</v>
      </c>
    </row>
    <row r="27" spans="1:18" ht="30.75" customHeight="1" x14ac:dyDescent="0.25">
      <c r="A27" s="125">
        <v>400</v>
      </c>
      <c r="B27" s="126" t="s">
        <v>310</v>
      </c>
      <c r="C27" s="126"/>
      <c r="D27" s="127"/>
      <c r="E27" s="128">
        <f>SUM(E28:E28)</f>
        <v>35000</v>
      </c>
      <c r="F27" s="128">
        <f>SUM(F28:F28)</f>
        <v>0</v>
      </c>
      <c r="G27" s="128">
        <f>SUM(G28:G28)</f>
        <v>-29285</v>
      </c>
      <c r="H27" s="128">
        <f>SUM(H28:H28)</f>
        <v>1053767</v>
      </c>
      <c r="I27" s="128">
        <f>SUM(I28:I28)</f>
        <v>0</v>
      </c>
      <c r="J27" s="128">
        <f>SUM(J28:J28)</f>
        <v>1059482</v>
      </c>
      <c r="M27" s="129">
        <f>E27</f>
        <v>35000</v>
      </c>
      <c r="N27" s="129">
        <f>F27</f>
        <v>0</v>
      </c>
      <c r="O27" s="129">
        <f>G27</f>
        <v>-29285</v>
      </c>
      <c r="P27" s="129">
        <f>H27</f>
        <v>1053767</v>
      </c>
      <c r="Q27" s="129">
        <f>I27</f>
        <v>0</v>
      </c>
      <c r="R27" s="129">
        <f>J27</f>
        <v>1059482</v>
      </c>
    </row>
    <row r="28" spans="1:18" x14ac:dyDescent="0.25">
      <c r="A28" s="130"/>
      <c r="B28" s="131"/>
      <c r="C28" s="132">
        <v>40095</v>
      </c>
      <c r="D28" s="133" t="s">
        <v>80</v>
      </c>
      <c r="E28" s="134">
        <v>35000</v>
      </c>
      <c r="F28" s="134">
        <v>0</v>
      </c>
      <c r="G28" s="134">
        <v>-29285</v>
      </c>
      <c r="H28" s="134">
        <v>1053767</v>
      </c>
      <c r="I28" s="134">
        <v>0</v>
      </c>
      <c r="J28" s="134">
        <v>1059482</v>
      </c>
    </row>
    <row r="29" spans="1:18" ht="19.5" customHeight="1" x14ac:dyDescent="0.25">
      <c r="A29" s="125">
        <v>600</v>
      </c>
      <c r="B29" s="126" t="s">
        <v>311</v>
      </c>
      <c r="C29" s="126"/>
      <c r="D29" s="127"/>
      <c r="E29" s="128">
        <f>SUM(E30:E35)</f>
        <v>426466763</v>
      </c>
      <c r="F29" s="128">
        <f>SUM(F30:F35)</f>
        <v>187111803</v>
      </c>
      <c r="G29" s="128">
        <f>SUM(G30:G35)</f>
        <v>-248848720</v>
      </c>
      <c r="H29" s="128">
        <f>SUM(H30:H35)</f>
        <v>16993699</v>
      </c>
      <c r="I29" s="128">
        <f>SUM(I30:I35)</f>
        <v>-2064573</v>
      </c>
      <c r="J29" s="128">
        <f>SUM(J30:J35)</f>
        <v>379658972</v>
      </c>
      <c r="M29" s="129">
        <f>E29</f>
        <v>426466763</v>
      </c>
      <c r="N29" s="129">
        <f>F29</f>
        <v>187111803</v>
      </c>
      <c r="O29" s="129">
        <f>G29</f>
        <v>-248848720</v>
      </c>
      <c r="P29" s="129">
        <f>H29</f>
        <v>16993699</v>
      </c>
      <c r="Q29" s="129">
        <f>I29</f>
        <v>-2064573</v>
      </c>
      <c r="R29" s="129">
        <f>J29</f>
        <v>379658972</v>
      </c>
    </row>
    <row r="30" spans="1:18" x14ac:dyDescent="0.25">
      <c r="A30" s="130"/>
      <c r="B30" s="131"/>
      <c r="C30" s="132">
        <v>60001</v>
      </c>
      <c r="D30" s="133" t="s">
        <v>312</v>
      </c>
      <c r="E30" s="134">
        <v>98098000</v>
      </c>
      <c r="F30" s="134">
        <v>7500000</v>
      </c>
      <c r="G30" s="134">
        <v>-16247949</v>
      </c>
      <c r="H30" s="134">
        <v>9465949</v>
      </c>
      <c r="I30" s="134">
        <v>-451053</v>
      </c>
      <c r="J30" s="134">
        <v>98364947</v>
      </c>
    </row>
    <row r="31" spans="1:18" x14ac:dyDescent="0.25">
      <c r="A31" s="130"/>
      <c r="B31" s="131"/>
      <c r="C31" s="132">
        <v>60003</v>
      </c>
      <c r="D31" s="135" t="s">
        <v>313</v>
      </c>
      <c r="E31" s="134">
        <v>89434</v>
      </c>
      <c r="F31" s="134">
        <v>0</v>
      </c>
      <c r="G31" s="134">
        <v>0</v>
      </c>
      <c r="H31" s="134">
        <v>0</v>
      </c>
      <c r="I31" s="134">
        <v>0</v>
      </c>
      <c r="J31" s="134">
        <v>89434</v>
      </c>
    </row>
    <row r="32" spans="1:18" x14ac:dyDescent="0.25">
      <c r="A32" s="130"/>
      <c r="B32" s="131"/>
      <c r="C32" s="132">
        <v>60013</v>
      </c>
      <c r="D32" s="135" t="s">
        <v>215</v>
      </c>
      <c r="E32" s="134">
        <v>307429763</v>
      </c>
      <c r="F32" s="134">
        <v>177663039</v>
      </c>
      <c r="G32" s="134">
        <v>-219500635</v>
      </c>
      <c r="H32" s="134">
        <v>7502573</v>
      </c>
      <c r="I32" s="134">
        <v>-1479060</v>
      </c>
      <c r="J32" s="134">
        <v>271615680</v>
      </c>
    </row>
    <row r="33" spans="1:18" x14ac:dyDescent="0.25">
      <c r="A33" s="130"/>
      <c r="B33" s="131"/>
      <c r="C33" s="132">
        <v>60041</v>
      </c>
      <c r="D33" s="135" t="s">
        <v>314</v>
      </c>
      <c r="E33" s="134">
        <v>79000</v>
      </c>
      <c r="F33" s="134">
        <v>0</v>
      </c>
      <c r="G33" s="134">
        <v>-9000</v>
      </c>
      <c r="H33" s="134">
        <v>0</v>
      </c>
      <c r="I33" s="134">
        <v>-13000</v>
      </c>
      <c r="J33" s="134">
        <v>57000</v>
      </c>
    </row>
    <row r="34" spans="1:18" x14ac:dyDescent="0.25">
      <c r="A34" s="130"/>
      <c r="B34" s="131"/>
      <c r="C34" s="132">
        <v>60052</v>
      </c>
      <c r="D34" s="135" t="s">
        <v>233</v>
      </c>
      <c r="E34" s="134">
        <v>18078711</v>
      </c>
      <c r="F34" s="134">
        <v>12500</v>
      </c>
      <c r="G34" s="134">
        <v>-12606911</v>
      </c>
      <c r="H34" s="134">
        <v>0</v>
      </c>
      <c r="I34" s="134">
        <v>0</v>
      </c>
      <c r="J34" s="134">
        <v>5484300</v>
      </c>
    </row>
    <row r="35" spans="1:18" x14ac:dyDescent="0.25">
      <c r="A35" s="130"/>
      <c r="B35" s="131"/>
      <c r="C35" s="132">
        <v>60095</v>
      </c>
      <c r="D35" s="135" t="s">
        <v>80</v>
      </c>
      <c r="E35" s="134">
        <v>2691855</v>
      </c>
      <c r="F35" s="134">
        <v>1936264</v>
      </c>
      <c r="G35" s="134">
        <v>-484225</v>
      </c>
      <c r="H35" s="134">
        <v>25177</v>
      </c>
      <c r="I35" s="134">
        <v>-121460</v>
      </c>
      <c r="J35" s="134">
        <v>4047611</v>
      </c>
    </row>
    <row r="36" spans="1:18" ht="18" customHeight="1" x14ac:dyDescent="0.25">
      <c r="A36" s="125">
        <v>630</v>
      </c>
      <c r="B36" s="126" t="s">
        <v>315</v>
      </c>
      <c r="C36" s="126"/>
      <c r="D36" s="127"/>
      <c r="E36" s="128">
        <f>SUM(E37:E38)</f>
        <v>2116409</v>
      </c>
      <c r="F36" s="128">
        <f>SUM(F37:F38)</f>
        <v>1029450</v>
      </c>
      <c r="G36" s="128">
        <f>SUM(G37:G38)</f>
        <v>-873943</v>
      </c>
      <c r="H36" s="128">
        <f>SUM(H37:H38)</f>
        <v>2459491</v>
      </c>
      <c r="I36" s="128">
        <f>SUM(I37:I38)</f>
        <v>0</v>
      </c>
      <c r="J36" s="128">
        <f>SUM(J37:J38)</f>
        <v>4731407</v>
      </c>
      <c r="M36" s="129">
        <f>E36</f>
        <v>2116409</v>
      </c>
      <c r="N36" s="129">
        <f>F36</f>
        <v>1029450</v>
      </c>
      <c r="O36" s="129">
        <f>G36</f>
        <v>-873943</v>
      </c>
      <c r="P36" s="129">
        <f>H36</f>
        <v>2459491</v>
      </c>
      <c r="Q36" s="129">
        <f>I36</f>
        <v>0</v>
      </c>
      <c r="R36" s="129">
        <f>J36</f>
        <v>4731407</v>
      </c>
    </row>
    <row r="37" spans="1:18" x14ac:dyDescent="0.25">
      <c r="A37" s="130"/>
      <c r="B37" s="131"/>
      <c r="C37" s="132">
        <v>63003</v>
      </c>
      <c r="D37" s="135" t="s">
        <v>87</v>
      </c>
      <c r="E37" s="134">
        <v>1851409</v>
      </c>
      <c r="F37" s="134">
        <v>1029450</v>
      </c>
      <c r="G37" s="134">
        <v>-357617</v>
      </c>
      <c r="H37" s="134">
        <v>710000</v>
      </c>
      <c r="I37" s="134">
        <v>0</v>
      </c>
      <c r="J37" s="134">
        <v>3233242</v>
      </c>
    </row>
    <row r="38" spans="1:18" x14ac:dyDescent="0.25">
      <c r="A38" s="130"/>
      <c r="B38" s="131"/>
      <c r="C38" s="132">
        <v>63095</v>
      </c>
      <c r="D38" s="135" t="s">
        <v>80</v>
      </c>
      <c r="E38" s="134">
        <v>265000</v>
      </c>
      <c r="F38" s="134">
        <v>0</v>
      </c>
      <c r="G38" s="134">
        <v>-516326</v>
      </c>
      <c r="H38" s="134">
        <v>1749491</v>
      </c>
      <c r="I38" s="134">
        <v>0</v>
      </c>
      <c r="J38" s="134">
        <v>1498165</v>
      </c>
    </row>
    <row r="39" spans="1:18" ht="16.5" customHeight="1" x14ac:dyDescent="0.25">
      <c r="A39" s="125">
        <v>700</v>
      </c>
      <c r="B39" s="126" t="s">
        <v>316</v>
      </c>
      <c r="C39" s="126"/>
      <c r="D39" s="127"/>
      <c r="E39" s="128">
        <f>SUM(E40:E40)</f>
        <v>6137315</v>
      </c>
      <c r="F39" s="128">
        <f>SUM(F40:F40)</f>
        <v>3160</v>
      </c>
      <c r="G39" s="128">
        <f>SUM(G40:G40)</f>
        <v>-1300222</v>
      </c>
      <c r="H39" s="128">
        <f>SUM(H40:H40)</f>
        <v>0</v>
      </c>
      <c r="I39" s="128">
        <f>SUM(I40:I40)</f>
        <v>0</v>
      </c>
      <c r="J39" s="128">
        <f>SUM(J40:J40)</f>
        <v>4840253</v>
      </c>
      <c r="M39" s="129">
        <f>E39</f>
        <v>6137315</v>
      </c>
      <c r="N39" s="129">
        <f>F39</f>
        <v>3160</v>
      </c>
      <c r="O39" s="129">
        <f>G39</f>
        <v>-1300222</v>
      </c>
      <c r="P39" s="129">
        <f>H39</f>
        <v>0</v>
      </c>
      <c r="Q39" s="129">
        <f>I39</f>
        <v>0</v>
      </c>
      <c r="R39" s="129">
        <f>J39</f>
        <v>4840253</v>
      </c>
    </row>
    <row r="40" spans="1:18" x14ac:dyDescent="0.25">
      <c r="A40" s="130"/>
      <c r="B40" s="131"/>
      <c r="C40" s="132">
        <v>70005</v>
      </c>
      <c r="D40" s="135" t="s">
        <v>317</v>
      </c>
      <c r="E40" s="134">
        <v>6137315</v>
      </c>
      <c r="F40" s="134">
        <v>3160</v>
      </c>
      <c r="G40" s="134">
        <v>-1300222</v>
      </c>
      <c r="H40" s="134">
        <v>0</v>
      </c>
      <c r="I40" s="134">
        <v>0</v>
      </c>
      <c r="J40" s="134">
        <v>4840253</v>
      </c>
    </row>
    <row r="41" spans="1:18" ht="18" customHeight="1" x14ac:dyDescent="0.25">
      <c r="A41" s="125">
        <v>710</v>
      </c>
      <c r="B41" s="126" t="s">
        <v>318</v>
      </c>
      <c r="C41" s="126"/>
      <c r="D41" s="127"/>
      <c r="E41" s="128">
        <f>SUM(E42:E45)</f>
        <v>3917719</v>
      </c>
      <c r="F41" s="128">
        <f>SUM(F42:F45)</f>
        <v>218836</v>
      </c>
      <c r="G41" s="128">
        <f>SUM(G42:G45)</f>
        <v>-1257877</v>
      </c>
      <c r="H41" s="128">
        <f>SUM(H42:H45)</f>
        <v>42000</v>
      </c>
      <c r="I41" s="128">
        <f>SUM(I42:I45)</f>
        <v>-42000</v>
      </c>
      <c r="J41" s="128">
        <f>SUM(J42:J45)</f>
        <v>2878678</v>
      </c>
      <c r="M41" s="129">
        <f>E41</f>
        <v>3917719</v>
      </c>
      <c r="N41" s="129">
        <f>F41</f>
        <v>218836</v>
      </c>
      <c r="O41" s="129">
        <f>G41</f>
        <v>-1257877</v>
      </c>
      <c r="P41" s="129">
        <f>H41</f>
        <v>42000</v>
      </c>
      <c r="Q41" s="129">
        <f>I41</f>
        <v>-42000</v>
      </c>
      <c r="R41" s="129">
        <f>J41</f>
        <v>2878678</v>
      </c>
    </row>
    <row r="42" spans="1:18" x14ac:dyDescent="0.25">
      <c r="A42" s="130"/>
      <c r="B42" s="131"/>
      <c r="C42" s="132">
        <v>71003</v>
      </c>
      <c r="D42" s="133" t="s">
        <v>94</v>
      </c>
      <c r="E42" s="134">
        <v>2619231</v>
      </c>
      <c r="F42" s="134">
        <v>171710</v>
      </c>
      <c r="G42" s="134">
        <v>-129710</v>
      </c>
      <c r="H42" s="134">
        <v>42000</v>
      </c>
      <c r="I42" s="134">
        <v>-42000</v>
      </c>
      <c r="J42" s="134">
        <v>2661231</v>
      </c>
    </row>
    <row r="43" spans="1:18" x14ac:dyDescent="0.25">
      <c r="A43" s="130"/>
      <c r="B43" s="131"/>
      <c r="C43" s="132">
        <v>71004</v>
      </c>
      <c r="D43" s="135" t="s">
        <v>319</v>
      </c>
      <c r="E43" s="134">
        <v>174988</v>
      </c>
      <c r="F43" s="134">
        <v>47126</v>
      </c>
      <c r="G43" s="134">
        <v>-150867</v>
      </c>
      <c r="H43" s="134">
        <v>0</v>
      </c>
      <c r="I43" s="134">
        <v>0</v>
      </c>
      <c r="J43" s="134">
        <v>71247</v>
      </c>
    </row>
    <row r="44" spans="1:18" ht="27" customHeight="1" x14ac:dyDescent="0.25">
      <c r="A44" s="130"/>
      <c r="B44" s="131"/>
      <c r="C44" s="132">
        <v>71013</v>
      </c>
      <c r="D44" s="133" t="s">
        <v>320</v>
      </c>
      <c r="E44" s="134">
        <v>600000</v>
      </c>
      <c r="F44" s="134">
        <v>0</v>
      </c>
      <c r="G44" s="134">
        <v>-599800</v>
      </c>
      <c r="H44" s="134">
        <v>0</v>
      </c>
      <c r="I44" s="134">
        <v>0</v>
      </c>
      <c r="J44" s="134">
        <v>200</v>
      </c>
    </row>
    <row r="45" spans="1:18" x14ac:dyDescent="0.25">
      <c r="A45" s="130"/>
      <c r="B45" s="131"/>
      <c r="C45" s="132">
        <v>71095</v>
      </c>
      <c r="D45" s="133" t="s">
        <v>80</v>
      </c>
      <c r="E45" s="134">
        <v>523500</v>
      </c>
      <c r="F45" s="134">
        <v>0</v>
      </c>
      <c r="G45" s="134">
        <v>-377500</v>
      </c>
      <c r="H45" s="134">
        <v>0</v>
      </c>
      <c r="I45" s="134">
        <v>0</v>
      </c>
      <c r="J45" s="134">
        <v>146000</v>
      </c>
    </row>
    <row r="46" spans="1:18" ht="18" customHeight="1" x14ac:dyDescent="0.25">
      <c r="A46" s="125">
        <v>750</v>
      </c>
      <c r="B46" s="126" t="s">
        <v>321</v>
      </c>
      <c r="C46" s="126"/>
      <c r="D46" s="127"/>
      <c r="E46" s="128">
        <f>SUM(E47:E53)</f>
        <v>79728215</v>
      </c>
      <c r="F46" s="128">
        <f>SUM(F47:F53)</f>
        <v>565840</v>
      </c>
      <c r="G46" s="128">
        <f>SUM(G47:G53)</f>
        <v>-4013208</v>
      </c>
      <c r="H46" s="128">
        <f>SUM(H47:H53)</f>
        <v>20175479</v>
      </c>
      <c r="I46" s="128">
        <f>SUM(I47:I53)</f>
        <v>-19562479</v>
      </c>
      <c r="J46" s="128">
        <f>SUM(J47:J53)</f>
        <v>76893847</v>
      </c>
      <c r="M46" s="129">
        <f>E46</f>
        <v>79728215</v>
      </c>
      <c r="N46" s="129">
        <f>F46</f>
        <v>565840</v>
      </c>
      <c r="O46" s="129">
        <f>G46</f>
        <v>-4013208</v>
      </c>
      <c r="P46" s="129">
        <f>H46</f>
        <v>20175479</v>
      </c>
      <c r="Q46" s="129">
        <f>I46</f>
        <v>-19562479</v>
      </c>
      <c r="R46" s="129">
        <f>J46</f>
        <v>76893847</v>
      </c>
    </row>
    <row r="47" spans="1:18" x14ac:dyDescent="0.25">
      <c r="A47" s="130"/>
      <c r="B47" s="131"/>
      <c r="C47" s="132">
        <v>75011</v>
      </c>
      <c r="D47" s="133" t="s">
        <v>322</v>
      </c>
      <c r="E47" s="134">
        <v>1782519</v>
      </c>
      <c r="F47" s="134">
        <v>8200</v>
      </c>
      <c r="G47" s="134">
        <v>-123568</v>
      </c>
      <c r="H47" s="134">
        <v>63</v>
      </c>
      <c r="I47" s="134">
        <v>-180000</v>
      </c>
      <c r="J47" s="134">
        <v>1487214</v>
      </c>
    </row>
    <row r="48" spans="1:18" x14ac:dyDescent="0.25">
      <c r="A48" s="130"/>
      <c r="B48" s="131"/>
      <c r="C48" s="132">
        <v>75017</v>
      </c>
      <c r="D48" s="133" t="s">
        <v>323</v>
      </c>
      <c r="E48" s="134">
        <v>1384252</v>
      </c>
      <c r="F48" s="134">
        <v>0</v>
      </c>
      <c r="G48" s="134">
        <v>-238200</v>
      </c>
      <c r="H48" s="134">
        <v>0</v>
      </c>
      <c r="I48" s="134">
        <v>0</v>
      </c>
      <c r="J48" s="134">
        <v>1146052</v>
      </c>
    </row>
    <row r="49" spans="1:18" x14ac:dyDescent="0.25">
      <c r="A49" s="130"/>
      <c r="B49" s="131"/>
      <c r="C49" s="132">
        <v>75018</v>
      </c>
      <c r="D49" s="133" t="s">
        <v>105</v>
      </c>
      <c r="E49" s="134">
        <v>70983672</v>
      </c>
      <c r="F49" s="134">
        <v>516409</v>
      </c>
      <c r="G49" s="134">
        <v>-3147837</v>
      </c>
      <c r="H49" s="134">
        <v>19588855</v>
      </c>
      <c r="I49" s="134">
        <v>-19298855</v>
      </c>
      <c r="J49" s="134">
        <v>68642244</v>
      </c>
    </row>
    <row r="50" spans="1:18" ht="27" customHeight="1" x14ac:dyDescent="0.25">
      <c r="A50" s="130"/>
      <c r="B50" s="131"/>
      <c r="C50" s="132">
        <v>75058</v>
      </c>
      <c r="D50" s="133" t="s">
        <v>324</v>
      </c>
      <c r="E50" s="134">
        <v>1001254</v>
      </c>
      <c r="F50" s="134">
        <v>0</v>
      </c>
      <c r="G50" s="134">
        <v>0</v>
      </c>
      <c r="H50" s="134">
        <v>25000</v>
      </c>
      <c r="I50" s="134">
        <v>-25000</v>
      </c>
      <c r="J50" s="134">
        <v>1001254</v>
      </c>
    </row>
    <row r="51" spans="1:18" x14ac:dyDescent="0.25">
      <c r="A51" s="130"/>
      <c r="B51" s="131"/>
      <c r="C51" s="132">
        <v>75071</v>
      </c>
      <c r="D51" s="133" t="s">
        <v>117</v>
      </c>
      <c r="E51" s="134">
        <v>477640</v>
      </c>
      <c r="F51" s="134">
        <v>0</v>
      </c>
      <c r="G51" s="134">
        <v>0</v>
      </c>
      <c r="H51" s="134">
        <v>53561</v>
      </c>
      <c r="I51" s="134">
        <v>-53561</v>
      </c>
      <c r="J51" s="134">
        <v>477640</v>
      </c>
    </row>
    <row r="52" spans="1:18" x14ac:dyDescent="0.25">
      <c r="A52" s="130"/>
      <c r="B52" s="131"/>
      <c r="C52" s="132">
        <v>75075</v>
      </c>
      <c r="D52" s="135" t="s">
        <v>325</v>
      </c>
      <c r="E52" s="134">
        <v>1836650</v>
      </c>
      <c r="F52" s="134">
        <v>40000</v>
      </c>
      <c r="G52" s="134">
        <v>-170231</v>
      </c>
      <c r="H52" s="134">
        <v>503000</v>
      </c>
      <c r="I52" s="134">
        <v>-5063</v>
      </c>
      <c r="J52" s="134">
        <v>2204356</v>
      </c>
    </row>
    <row r="53" spans="1:18" x14ac:dyDescent="0.25">
      <c r="A53" s="136"/>
      <c r="B53" s="137"/>
      <c r="C53" s="132">
        <v>75095</v>
      </c>
      <c r="D53" s="133" t="s">
        <v>80</v>
      </c>
      <c r="E53" s="134">
        <v>2262228</v>
      </c>
      <c r="F53" s="134">
        <v>1231</v>
      </c>
      <c r="G53" s="134">
        <v>-333372</v>
      </c>
      <c r="H53" s="134">
        <v>5000</v>
      </c>
      <c r="I53" s="134">
        <v>0</v>
      </c>
      <c r="J53" s="134">
        <v>1935087</v>
      </c>
    </row>
    <row r="54" spans="1:18" ht="30.75" customHeight="1" x14ac:dyDescent="0.25">
      <c r="A54" s="125">
        <v>754</v>
      </c>
      <c r="B54" s="126" t="s">
        <v>326</v>
      </c>
      <c r="C54" s="126"/>
      <c r="D54" s="127"/>
      <c r="E54" s="128">
        <f>SUM(E55:E59)</f>
        <v>428000</v>
      </c>
      <c r="F54" s="128">
        <f>SUM(F55:F59)</f>
        <v>0</v>
      </c>
      <c r="G54" s="128">
        <f>SUM(G55:G59)</f>
        <v>0</v>
      </c>
      <c r="H54" s="128">
        <f>SUM(H55:H59)</f>
        <v>59600</v>
      </c>
      <c r="I54" s="128">
        <f>SUM(I55:I59)</f>
        <v>0</v>
      </c>
      <c r="J54" s="128">
        <f>SUM(J55:J59)</f>
        <v>487600</v>
      </c>
      <c r="M54" s="129">
        <f>E54</f>
        <v>428000</v>
      </c>
      <c r="N54" s="129">
        <f>F54</f>
        <v>0</v>
      </c>
      <c r="O54" s="129">
        <f>G54</f>
        <v>0</v>
      </c>
      <c r="P54" s="129">
        <f>H54</f>
        <v>59600</v>
      </c>
      <c r="Q54" s="129">
        <f>I54</f>
        <v>0</v>
      </c>
      <c r="R54" s="129">
        <f>J54</f>
        <v>487600</v>
      </c>
    </row>
    <row r="55" spans="1:18" x14ac:dyDescent="0.25">
      <c r="A55" s="130"/>
      <c r="B55" s="131"/>
      <c r="C55" s="132">
        <v>75404</v>
      </c>
      <c r="D55" s="133" t="s">
        <v>327</v>
      </c>
      <c r="E55" s="134">
        <v>105000</v>
      </c>
      <c r="F55" s="134">
        <v>0</v>
      </c>
      <c r="G55" s="134">
        <v>0</v>
      </c>
      <c r="H55" s="134">
        <v>50000</v>
      </c>
      <c r="I55" s="134">
        <v>0</v>
      </c>
      <c r="J55" s="134">
        <v>155000</v>
      </c>
    </row>
    <row r="56" spans="1:18" ht="27" customHeight="1" x14ac:dyDescent="0.25">
      <c r="A56" s="130"/>
      <c r="B56" s="131"/>
      <c r="C56" s="132">
        <v>75410</v>
      </c>
      <c r="D56" s="133" t="s">
        <v>328</v>
      </c>
      <c r="E56" s="134">
        <v>90000</v>
      </c>
      <c r="F56" s="134">
        <v>0</v>
      </c>
      <c r="G56" s="134">
        <v>0</v>
      </c>
      <c r="H56" s="134">
        <v>0</v>
      </c>
      <c r="I56" s="134">
        <v>0</v>
      </c>
      <c r="J56" s="134">
        <v>90000</v>
      </c>
    </row>
    <row r="57" spans="1:18" x14ac:dyDescent="0.25">
      <c r="A57" s="130"/>
      <c r="B57" s="131"/>
      <c r="C57" s="132">
        <v>75412</v>
      </c>
      <c r="D57" s="133" t="s">
        <v>329</v>
      </c>
      <c r="E57" s="134">
        <v>24000</v>
      </c>
      <c r="F57" s="134">
        <v>0</v>
      </c>
      <c r="G57" s="134">
        <v>0</v>
      </c>
      <c r="H57" s="134">
        <v>0</v>
      </c>
      <c r="I57" s="134">
        <v>0</v>
      </c>
      <c r="J57" s="134">
        <v>24000</v>
      </c>
    </row>
    <row r="58" spans="1:18" x14ac:dyDescent="0.25">
      <c r="A58" s="130"/>
      <c r="B58" s="131"/>
      <c r="C58" s="132">
        <v>75415</v>
      </c>
      <c r="D58" s="135" t="s">
        <v>330</v>
      </c>
      <c r="E58" s="134">
        <v>150000</v>
      </c>
      <c r="F58" s="134">
        <v>0</v>
      </c>
      <c r="G58" s="134">
        <v>0</v>
      </c>
      <c r="H58" s="134">
        <v>0</v>
      </c>
      <c r="I58" s="134">
        <v>0</v>
      </c>
      <c r="J58" s="134">
        <v>150000</v>
      </c>
    </row>
    <row r="59" spans="1:18" x14ac:dyDescent="0.25">
      <c r="A59" s="136"/>
      <c r="B59" s="137"/>
      <c r="C59" s="132">
        <v>75495</v>
      </c>
      <c r="D59" s="133" t="s">
        <v>80</v>
      </c>
      <c r="E59" s="134">
        <v>59000</v>
      </c>
      <c r="F59" s="134">
        <v>0</v>
      </c>
      <c r="G59" s="134">
        <v>0</v>
      </c>
      <c r="H59" s="134">
        <v>9600</v>
      </c>
      <c r="I59" s="134">
        <v>0</v>
      </c>
      <c r="J59" s="134">
        <v>68600</v>
      </c>
    </row>
    <row r="60" spans="1:18" ht="18" customHeight="1" x14ac:dyDescent="0.25">
      <c r="A60" s="125">
        <v>757</v>
      </c>
      <c r="B60" s="126" t="s">
        <v>331</v>
      </c>
      <c r="C60" s="126"/>
      <c r="D60" s="127"/>
      <c r="E60" s="128">
        <f>SUM(E61:E61)</f>
        <v>16860000</v>
      </c>
      <c r="F60" s="128">
        <f>SUM(F61:F61)</f>
        <v>0</v>
      </c>
      <c r="G60" s="128">
        <f>SUM(G61:G61)</f>
        <v>-3912680</v>
      </c>
      <c r="H60" s="128">
        <f>SUM(H61:H61)</f>
        <v>0</v>
      </c>
      <c r="I60" s="128">
        <f>SUM(I61:I61)</f>
        <v>0</v>
      </c>
      <c r="J60" s="128">
        <f>SUM(J61:J61)</f>
        <v>12947320</v>
      </c>
      <c r="M60" s="129">
        <f>E60</f>
        <v>16860000</v>
      </c>
      <c r="N60" s="129">
        <f>F60</f>
        <v>0</v>
      </c>
      <c r="O60" s="129">
        <f>G60</f>
        <v>-3912680</v>
      </c>
      <c r="P60" s="129">
        <f>H60</f>
        <v>0</v>
      </c>
      <c r="Q60" s="129">
        <f>I60</f>
        <v>0</v>
      </c>
      <c r="R60" s="129">
        <f>J60</f>
        <v>12947320</v>
      </c>
    </row>
    <row r="61" spans="1:18" ht="31.5" customHeight="1" x14ac:dyDescent="0.25">
      <c r="A61" s="130"/>
      <c r="B61" s="131"/>
      <c r="C61" s="132">
        <v>75702</v>
      </c>
      <c r="D61" s="133" t="s">
        <v>332</v>
      </c>
      <c r="E61" s="134">
        <v>16860000</v>
      </c>
      <c r="F61" s="134">
        <v>0</v>
      </c>
      <c r="G61" s="134">
        <v>-3912680</v>
      </c>
      <c r="H61" s="134">
        <v>0</v>
      </c>
      <c r="I61" s="134">
        <v>0</v>
      </c>
      <c r="J61" s="134">
        <v>12947320</v>
      </c>
    </row>
    <row r="62" spans="1:18" ht="18" customHeight="1" x14ac:dyDescent="0.25">
      <c r="A62" s="125">
        <v>758</v>
      </c>
      <c r="B62" s="126" t="s">
        <v>333</v>
      </c>
      <c r="C62" s="126"/>
      <c r="D62" s="127"/>
      <c r="E62" s="128">
        <f>SUM(E63:E64)</f>
        <v>18439500</v>
      </c>
      <c r="F62" s="128">
        <f>SUM(F63:F64)</f>
        <v>11684697</v>
      </c>
      <c r="G62" s="128">
        <f>SUM(G63:G64)</f>
        <v>-4550078</v>
      </c>
      <c r="H62" s="128">
        <f>SUM(H63:H64)</f>
        <v>250500</v>
      </c>
      <c r="I62" s="128">
        <f>SUM(I63:I64)</f>
        <v>-18193247</v>
      </c>
      <c r="J62" s="128">
        <f>SUM(J63:J64)</f>
        <v>7631372</v>
      </c>
      <c r="M62" s="129">
        <f>E62</f>
        <v>18439500</v>
      </c>
      <c r="N62" s="129">
        <f>F62</f>
        <v>11684697</v>
      </c>
      <c r="O62" s="129">
        <f>G62</f>
        <v>-4550078</v>
      </c>
      <c r="P62" s="129">
        <f>H62</f>
        <v>250500</v>
      </c>
      <c r="Q62" s="129">
        <f>I62</f>
        <v>-18193247</v>
      </c>
      <c r="R62" s="129">
        <f>J62</f>
        <v>7631372</v>
      </c>
    </row>
    <row r="63" spans="1:18" x14ac:dyDescent="0.25">
      <c r="A63" s="130"/>
      <c r="B63" s="131"/>
      <c r="C63" s="132">
        <v>75814</v>
      </c>
      <c r="D63" s="133" t="s">
        <v>334</v>
      </c>
      <c r="E63" s="134">
        <v>500</v>
      </c>
      <c r="F63" s="134">
        <v>0</v>
      </c>
      <c r="G63" s="134">
        <v>0</v>
      </c>
      <c r="H63" s="134">
        <v>0</v>
      </c>
      <c r="I63" s="134">
        <v>0</v>
      </c>
      <c r="J63" s="134">
        <v>500</v>
      </c>
    </row>
    <row r="64" spans="1:18" x14ac:dyDescent="0.25">
      <c r="A64" s="130"/>
      <c r="B64" s="131"/>
      <c r="C64" s="132">
        <v>75818</v>
      </c>
      <c r="D64" s="133" t="s">
        <v>335</v>
      </c>
      <c r="E64" s="134">
        <v>18439000</v>
      </c>
      <c r="F64" s="134">
        <v>11684697</v>
      </c>
      <c r="G64" s="134">
        <v>-4550078</v>
      </c>
      <c r="H64" s="134">
        <v>250500</v>
      </c>
      <c r="I64" s="134">
        <v>-18193247</v>
      </c>
      <c r="J64" s="134">
        <v>7630872</v>
      </c>
    </row>
    <row r="65" spans="1:18" ht="17.25" customHeight="1" x14ac:dyDescent="0.25">
      <c r="A65" s="125">
        <v>801</v>
      </c>
      <c r="B65" s="126" t="s">
        <v>336</v>
      </c>
      <c r="C65" s="126"/>
      <c r="D65" s="127"/>
      <c r="E65" s="128">
        <f>SUM(E66:E73)</f>
        <v>21283672</v>
      </c>
      <c r="F65" s="128">
        <f>SUM(F66:F73)</f>
        <v>3611</v>
      </c>
      <c r="G65" s="128">
        <f>SUM(G66:G73)</f>
        <v>-732806</v>
      </c>
      <c r="H65" s="128">
        <f>SUM(H66:H73)</f>
        <v>1545059</v>
      </c>
      <c r="I65" s="128">
        <f>SUM(I66:I73)</f>
        <v>-1540863</v>
      </c>
      <c r="J65" s="128">
        <f>SUM(J66:J73)</f>
        <v>20558673</v>
      </c>
      <c r="M65" s="129">
        <f>E65</f>
        <v>21283672</v>
      </c>
      <c r="N65" s="129">
        <f>F65</f>
        <v>3611</v>
      </c>
      <c r="O65" s="129">
        <f>G65</f>
        <v>-732806</v>
      </c>
      <c r="P65" s="129">
        <f>H65</f>
        <v>1545059</v>
      </c>
      <c r="Q65" s="129">
        <f>I65</f>
        <v>-1540863</v>
      </c>
      <c r="R65" s="129">
        <f>J65</f>
        <v>20558673</v>
      </c>
    </row>
    <row r="66" spans="1:18" x14ac:dyDescent="0.25">
      <c r="A66" s="130"/>
      <c r="B66" s="131"/>
      <c r="C66" s="132">
        <v>80102</v>
      </c>
      <c r="D66" s="133" t="s">
        <v>337</v>
      </c>
      <c r="E66" s="134">
        <v>622831</v>
      </c>
      <c r="F66" s="134">
        <v>0</v>
      </c>
      <c r="G66" s="134">
        <v>-67647</v>
      </c>
      <c r="H66" s="134">
        <v>41768</v>
      </c>
      <c r="I66" s="134">
        <v>-203</v>
      </c>
      <c r="J66" s="134">
        <v>596749</v>
      </c>
    </row>
    <row r="67" spans="1:18" x14ac:dyDescent="0.25">
      <c r="A67" s="130"/>
      <c r="B67" s="131"/>
      <c r="C67" s="132">
        <v>80111</v>
      </c>
      <c r="D67" s="133" t="s">
        <v>338</v>
      </c>
      <c r="E67" s="134">
        <v>304441</v>
      </c>
      <c r="F67" s="134">
        <v>0</v>
      </c>
      <c r="G67" s="134">
        <v>-11479</v>
      </c>
      <c r="H67" s="134">
        <v>14010</v>
      </c>
      <c r="I67" s="134">
        <v>-7510</v>
      </c>
      <c r="J67" s="134">
        <v>299462</v>
      </c>
    </row>
    <row r="68" spans="1:18" x14ac:dyDescent="0.25">
      <c r="A68" s="130"/>
      <c r="B68" s="131"/>
      <c r="C68" s="132">
        <v>80120</v>
      </c>
      <c r="D68" s="133" t="s">
        <v>339</v>
      </c>
      <c r="E68" s="134">
        <v>727371</v>
      </c>
      <c r="F68" s="134">
        <v>0</v>
      </c>
      <c r="G68" s="134">
        <v>-2715</v>
      </c>
      <c r="H68" s="134">
        <v>777973</v>
      </c>
      <c r="I68" s="134">
        <v>0</v>
      </c>
      <c r="J68" s="134">
        <v>1502629</v>
      </c>
    </row>
    <row r="69" spans="1:18" x14ac:dyDescent="0.25">
      <c r="A69" s="130"/>
      <c r="B69" s="131"/>
      <c r="C69" s="132">
        <v>80130</v>
      </c>
      <c r="D69" s="133" t="s">
        <v>340</v>
      </c>
      <c r="E69" s="134">
        <v>7894991</v>
      </c>
      <c r="F69" s="134">
        <v>0</v>
      </c>
      <c r="G69" s="134">
        <v>-256266</v>
      </c>
      <c r="H69" s="134">
        <v>211693</v>
      </c>
      <c r="I69" s="134">
        <v>-412239</v>
      </c>
      <c r="J69" s="134">
        <v>7438179</v>
      </c>
    </row>
    <row r="70" spans="1:18" x14ac:dyDescent="0.25">
      <c r="A70" s="130"/>
      <c r="B70" s="131"/>
      <c r="C70" s="132">
        <v>80141</v>
      </c>
      <c r="D70" s="133" t="s">
        <v>341</v>
      </c>
      <c r="E70" s="134">
        <v>2146786</v>
      </c>
      <c r="F70" s="134">
        <v>0</v>
      </c>
      <c r="G70" s="134">
        <v>-75024</v>
      </c>
      <c r="H70" s="134">
        <v>159364</v>
      </c>
      <c r="I70" s="134">
        <v>-443385</v>
      </c>
      <c r="J70" s="134">
        <v>1787741</v>
      </c>
    </row>
    <row r="71" spans="1:18" x14ac:dyDescent="0.25">
      <c r="A71" s="130"/>
      <c r="B71" s="131"/>
      <c r="C71" s="132">
        <v>80146</v>
      </c>
      <c r="D71" s="135" t="s">
        <v>342</v>
      </c>
      <c r="E71" s="134">
        <v>4882123</v>
      </c>
      <c r="F71" s="134">
        <v>0</v>
      </c>
      <c r="G71" s="134">
        <v>-89968</v>
      </c>
      <c r="H71" s="134">
        <v>77646</v>
      </c>
      <c r="I71" s="134">
        <v>-196291</v>
      </c>
      <c r="J71" s="134">
        <v>4673510</v>
      </c>
    </row>
    <row r="72" spans="1:18" x14ac:dyDescent="0.25">
      <c r="A72" s="130"/>
      <c r="B72" s="131"/>
      <c r="C72" s="132">
        <v>80147</v>
      </c>
      <c r="D72" s="133" t="s">
        <v>343</v>
      </c>
      <c r="E72" s="134">
        <v>4018239</v>
      </c>
      <c r="F72" s="134">
        <v>0</v>
      </c>
      <c r="G72" s="134">
        <v>-207481</v>
      </c>
      <c r="H72" s="134">
        <v>262339</v>
      </c>
      <c r="I72" s="134">
        <v>-351071</v>
      </c>
      <c r="J72" s="134">
        <v>3722026</v>
      </c>
    </row>
    <row r="73" spans="1:18" x14ac:dyDescent="0.25">
      <c r="A73" s="130"/>
      <c r="B73" s="131"/>
      <c r="C73" s="132">
        <v>80195</v>
      </c>
      <c r="D73" s="133" t="s">
        <v>80</v>
      </c>
      <c r="E73" s="134">
        <v>686890</v>
      </c>
      <c r="F73" s="134">
        <v>3611</v>
      </c>
      <c r="G73" s="134">
        <v>-22226</v>
      </c>
      <c r="H73" s="134">
        <v>266</v>
      </c>
      <c r="I73" s="134">
        <v>-130164</v>
      </c>
      <c r="J73" s="134">
        <v>538377</v>
      </c>
    </row>
    <row r="74" spans="1:18" ht="17.25" customHeight="1" x14ac:dyDescent="0.25">
      <c r="A74" s="125">
        <v>803</v>
      </c>
      <c r="B74" s="126" t="s">
        <v>344</v>
      </c>
      <c r="C74" s="126"/>
      <c r="D74" s="127"/>
      <c r="E74" s="128">
        <f>SUM(E75:E75)</f>
        <v>6649596</v>
      </c>
      <c r="F74" s="128">
        <f>SUM(F75:F75)</f>
        <v>300000</v>
      </c>
      <c r="G74" s="128">
        <f>SUM(G75:G75)</f>
        <v>-5009286</v>
      </c>
      <c r="H74" s="128">
        <f>SUM(H75:H75)</f>
        <v>650000</v>
      </c>
      <c r="I74" s="128">
        <f>SUM(I75:I75)</f>
        <v>-600000</v>
      </c>
      <c r="J74" s="128">
        <f>SUM(J75:J75)</f>
        <v>1990310</v>
      </c>
      <c r="M74" s="129">
        <f>E74</f>
        <v>6649596</v>
      </c>
      <c r="N74" s="129">
        <f>F74</f>
        <v>300000</v>
      </c>
      <c r="O74" s="129">
        <f>G74</f>
        <v>-5009286</v>
      </c>
      <c r="P74" s="129">
        <f>H74</f>
        <v>650000</v>
      </c>
      <c r="Q74" s="129">
        <f>I74</f>
        <v>-600000</v>
      </c>
      <c r="R74" s="129">
        <f>J74</f>
        <v>1990310</v>
      </c>
    </row>
    <row r="75" spans="1:18" ht="17.25" customHeight="1" x14ac:dyDescent="0.25">
      <c r="A75" s="130"/>
      <c r="B75" s="131"/>
      <c r="C75" s="132">
        <v>80395</v>
      </c>
      <c r="D75" s="133" t="s">
        <v>80</v>
      </c>
      <c r="E75" s="134">
        <v>6649596</v>
      </c>
      <c r="F75" s="134">
        <v>300000</v>
      </c>
      <c r="G75" s="134">
        <v>-5009286</v>
      </c>
      <c r="H75" s="134">
        <v>650000</v>
      </c>
      <c r="I75" s="134">
        <v>-600000</v>
      </c>
      <c r="J75" s="134">
        <v>1990310</v>
      </c>
    </row>
    <row r="76" spans="1:18" ht="17.25" customHeight="1" x14ac:dyDescent="0.25">
      <c r="A76" s="125">
        <v>851</v>
      </c>
      <c r="B76" s="126" t="s">
        <v>345</v>
      </c>
      <c r="C76" s="126"/>
      <c r="D76" s="127"/>
      <c r="E76" s="128">
        <f>SUM(E77:E88)</f>
        <v>40781082</v>
      </c>
      <c r="F76" s="128">
        <f>SUM(F77:F88)</f>
        <v>5225000</v>
      </c>
      <c r="G76" s="128">
        <f>SUM(G77:G88)</f>
        <v>-6087169</v>
      </c>
      <c r="H76" s="128">
        <f>SUM(H77:H88)</f>
        <v>1002499</v>
      </c>
      <c r="I76" s="128">
        <f>SUM(I77:I88)</f>
        <v>-264012</v>
      </c>
      <c r="J76" s="128">
        <f>SUM(J77:J88)</f>
        <v>40657400</v>
      </c>
      <c r="M76" s="129">
        <f>E76</f>
        <v>40781082</v>
      </c>
      <c r="N76" s="129">
        <f>F76</f>
        <v>5225000</v>
      </c>
      <c r="O76" s="129">
        <f>G76</f>
        <v>-6087169</v>
      </c>
      <c r="P76" s="129">
        <f>H76</f>
        <v>1002499</v>
      </c>
      <c r="Q76" s="129">
        <f>I76</f>
        <v>-264012</v>
      </c>
      <c r="R76" s="129">
        <f>J76</f>
        <v>40657400</v>
      </c>
    </row>
    <row r="77" spans="1:18" ht="15" customHeight="1" x14ac:dyDescent="0.25">
      <c r="A77" s="130"/>
      <c r="B77" s="131"/>
      <c r="C77" s="132">
        <v>85111</v>
      </c>
      <c r="D77" s="133" t="s">
        <v>346</v>
      </c>
      <c r="E77" s="134">
        <v>33363897</v>
      </c>
      <c r="F77" s="134">
        <v>5225000</v>
      </c>
      <c r="G77" s="134">
        <v>-5715631</v>
      </c>
      <c r="H77" s="134">
        <v>453000</v>
      </c>
      <c r="I77" s="134">
        <v>-145590</v>
      </c>
      <c r="J77" s="134">
        <v>33180676</v>
      </c>
    </row>
    <row r="78" spans="1:18" ht="27" customHeight="1" x14ac:dyDescent="0.25">
      <c r="A78" s="130"/>
      <c r="B78" s="131"/>
      <c r="C78" s="132">
        <v>85117</v>
      </c>
      <c r="D78" s="133" t="s">
        <v>347</v>
      </c>
      <c r="E78" s="134">
        <v>150000</v>
      </c>
      <c r="F78" s="134">
        <v>0</v>
      </c>
      <c r="G78" s="134">
        <v>0</v>
      </c>
      <c r="H78" s="134">
        <v>0</v>
      </c>
      <c r="I78" s="134">
        <v>0</v>
      </c>
      <c r="J78" s="134">
        <v>150000</v>
      </c>
    </row>
    <row r="79" spans="1:18" x14ac:dyDescent="0.25">
      <c r="A79" s="130"/>
      <c r="B79" s="131"/>
      <c r="C79" s="132">
        <v>85118</v>
      </c>
      <c r="D79" s="133" t="s">
        <v>348</v>
      </c>
      <c r="E79" s="134">
        <v>210000</v>
      </c>
      <c r="F79" s="134">
        <v>0</v>
      </c>
      <c r="G79" s="134">
        <v>0</v>
      </c>
      <c r="H79" s="134">
        <v>0</v>
      </c>
      <c r="I79" s="134">
        <v>-3000</v>
      </c>
      <c r="J79" s="134">
        <v>207000</v>
      </c>
    </row>
    <row r="80" spans="1:18" x14ac:dyDescent="0.25">
      <c r="A80" s="130"/>
      <c r="B80" s="131"/>
      <c r="C80" s="132">
        <v>85121</v>
      </c>
      <c r="D80" s="133" t="s">
        <v>349</v>
      </c>
      <c r="E80" s="134">
        <v>41456</v>
      </c>
      <c r="F80" s="134">
        <v>0</v>
      </c>
      <c r="G80" s="134">
        <v>0</v>
      </c>
      <c r="H80" s="134">
        <v>16884</v>
      </c>
      <c r="I80" s="134">
        <v>0</v>
      </c>
      <c r="J80" s="134">
        <v>58340</v>
      </c>
    </row>
    <row r="81" spans="1:18" x14ac:dyDescent="0.25">
      <c r="A81" s="130"/>
      <c r="B81" s="131"/>
      <c r="C81" s="132">
        <v>85141</v>
      </c>
      <c r="D81" s="133" t="s">
        <v>350</v>
      </c>
      <c r="E81" s="134">
        <v>0</v>
      </c>
      <c r="F81" s="134">
        <v>0</v>
      </c>
      <c r="G81" s="134">
        <v>0</v>
      </c>
      <c r="H81" s="134">
        <v>200000</v>
      </c>
      <c r="I81" s="134">
        <v>0</v>
      </c>
      <c r="J81" s="134">
        <v>200000</v>
      </c>
    </row>
    <row r="82" spans="1:18" x14ac:dyDescent="0.25">
      <c r="A82" s="130"/>
      <c r="B82" s="131"/>
      <c r="C82" s="132">
        <v>85148</v>
      </c>
      <c r="D82" s="133" t="s">
        <v>351</v>
      </c>
      <c r="E82" s="134">
        <v>5500000</v>
      </c>
      <c r="F82" s="134">
        <v>0</v>
      </c>
      <c r="G82" s="134">
        <v>0</v>
      </c>
      <c r="H82" s="134">
        <v>0</v>
      </c>
      <c r="I82" s="134">
        <v>-115000</v>
      </c>
      <c r="J82" s="134">
        <v>5385000</v>
      </c>
    </row>
    <row r="83" spans="1:18" x14ac:dyDescent="0.25">
      <c r="A83" s="130"/>
      <c r="B83" s="131"/>
      <c r="C83" s="132">
        <v>85149</v>
      </c>
      <c r="D83" s="133" t="s">
        <v>352</v>
      </c>
      <c r="E83" s="134">
        <v>700000</v>
      </c>
      <c r="F83" s="134">
        <v>0</v>
      </c>
      <c r="G83" s="134">
        <v>-200000</v>
      </c>
      <c r="H83" s="134">
        <v>260590</v>
      </c>
      <c r="I83" s="134">
        <v>0</v>
      </c>
      <c r="J83" s="134">
        <v>760590</v>
      </c>
    </row>
    <row r="84" spans="1:18" x14ac:dyDescent="0.25">
      <c r="A84" s="130"/>
      <c r="B84" s="131"/>
      <c r="C84" s="132">
        <v>85152</v>
      </c>
      <c r="D84" s="133" t="s">
        <v>353</v>
      </c>
      <c r="E84" s="134">
        <v>60000</v>
      </c>
      <c r="F84" s="134">
        <v>0</v>
      </c>
      <c r="G84" s="134">
        <v>0</v>
      </c>
      <c r="H84" s="134">
        <v>0</v>
      </c>
      <c r="I84" s="134">
        <v>0</v>
      </c>
      <c r="J84" s="134">
        <v>60000</v>
      </c>
    </row>
    <row r="85" spans="1:18" x14ac:dyDescent="0.25">
      <c r="A85" s="130"/>
      <c r="B85" s="131"/>
      <c r="C85" s="132">
        <v>85153</v>
      </c>
      <c r="D85" s="133" t="s">
        <v>354</v>
      </c>
      <c r="E85" s="134">
        <v>30000</v>
      </c>
      <c r="F85" s="134">
        <v>0</v>
      </c>
      <c r="G85" s="134">
        <v>-16470</v>
      </c>
      <c r="H85" s="134">
        <v>0</v>
      </c>
      <c r="I85" s="134">
        <v>0</v>
      </c>
      <c r="J85" s="134">
        <v>13530</v>
      </c>
    </row>
    <row r="86" spans="1:18" x14ac:dyDescent="0.25">
      <c r="A86" s="130"/>
      <c r="B86" s="131"/>
      <c r="C86" s="132">
        <v>85154</v>
      </c>
      <c r="D86" s="133" t="s">
        <v>355</v>
      </c>
      <c r="E86" s="134">
        <v>601000</v>
      </c>
      <c r="F86" s="134">
        <v>0</v>
      </c>
      <c r="G86" s="134">
        <v>-155000</v>
      </c>
      <c r="H86" s="134">
        <v>21972</v>
      </c>
      <c r="I86" s="134">
        <v>0</v>
      </c>
      <c r="J86" s="134">
        <v>467972</v>
      </c>
    </row>
    <row r="87" spans="1:18" ht="40.5" customHeight="1" x14ac:dyDescent="0.25">
      <c r="A87" s="130"/>
      <c r="B87" s="131"/>
      <c r="C87" s="132">
        <v>85156</v>
      </c>
      <c r="D87" s="133" t="s">
        <v>356</v>
      </c>
      <c r="E87" s="134">
        <v>13729</v>
      </c>
      <c r="F87" s="134">
        <v>0</v>
      </c>
      <c r="G87" s="134">
        <v>-68</v>
      </c>
      <c r="H87" s="134">
        <v>422</v>
      </c>
      <c r="I87" s="134">
        <v>-422</v>
      </c>
      <c r="J87" s="134">
        <v>13661</v>
      </c>
    </row>
    <row r="88" spans="1:18" x14ac:dyDescent="0.25">
      <c r="A88" s="130"/>
      <c r="B88" s="131"/>
      <c r="C88" s="132">
        <v>85195</v>
      </c>
      <c r="D88" s="133" t="s">
        <v>80</v>
      </c>
      <c r="E88" s="134">
        <v>111000</v>
      </c>
      <c r="F88" s="134">
        <v>0</v>
      </c>
      <c r="G88" s="134">
        <v>0</v>
      </c>
      <c r="H88" s="134">
        <v>49631</v>
      </c>
      <c r="I88" s="134">
        <v>0</v>
      </c>
      <c r="J88" s="134">
        <v>160631</v>
      </c>
    </row>
    <row r="89" spans="1:18" ht="19.5" customHeight="1" x14ac:dyDescent="0.25">
      <c r="A89" s="125">
        <v>852</v>
      </c>
      <c r="B89" s="126" t="s">
        <v>357</v>
      </c>
      <c r="C89" s="126"/>
      <c r="D89" s="127"/>
      <c r="E89" s="128">
        <f>SUM(E90:E92)</f>
        <v>1796447</v>
      </c>
      <c r="F89" s="128">
        <f>SUM(F90:F92)</f>
        <v>0</v>
      </c>
      <c r="G89" s="128">
        <f>SUM(G90:G92)</f>
        <v>-558098</v>
      </c>
      <c r="H89" s="128">
        <f>SUM(H90:H92)</f>
        <v>429098</v>
      </c>
      <c r="I89" s="128">
        <f>SUM(I90:I92)</f>
        <v>-370598</v>
      </c>
      <c r="J89" s="128">
        <f>SUM(J90:J92)</f>
        <v>1296849</v>
      </c>
      <c r="M89" s="129">
        <f>E89</f>
        <v>1796447</v>
      </c>
      <c r="N89" s="129">
        <f>F89</f>
        <v>0</v>
      </c>
      <c r="O89" s="129">
        <f>G89</f>
        <v>-558098</v>
      </c>
      <c r="P89" s="129">
        <f>H89</f>
        <v>429098</v>
      </c>
      <c r="Q89" s="129">
        <f>I89</f>
        <v>-370598</v>
      </c>
      <c r="R89" s="129">
        <f>J89</f>
        <v>1296849</v>
      </c>
    </row>
    <row r="90" spans="1:18" ht="25.5" customHeight="1" x14ac:dyDescent="0.25">
      <c r="A90" s="130"/>
      <c r="B90" s="131"/>
      <c r="C90" s="132">
        <v>85205</v>
      </c>
      <c r="D90" s="133" t="s">
        <v>358</v>
      </c>
      <c r="E90" s="134">
        <v>100000</v>
      </c>
      <c r="F90" s="134">
        <v>0</v>
      </c>
      <c r="G90" s="134">
        <v>0</v>
      </c>
      <c r="H90" s="134">
        <v>58500</v>
      </c>
      <c r="I90" s="134">
        <v>0</v>
      </c>
      <c r="J90" s="134">
        <v>158500</v>
      </c>
    </row>
    <row r="91" spans="1:18" x14ac:dyDescent="0.25">
      <c r="A91" s="130"/>
      <c r="B91" s="131"/>
      <c r="C91" s="132">
        <v>85217</v>
      </c>
      <c r="D91" s="135" t="s">
        <v>359</v>
      </c>
      <c r="E91" s="134">
        <v>1088349</v>
      </c>
      <c r="F91" s="134">
        <v>0</v>
      </c>
      <c r="G91" s="134">
        <v>0</v>
      </c>
      <c r="H91" s="134">
        <v>0</v>
      </c>
      <c r="I91" s="134">
        <v>0</v>
      </c>
      <c r="J91" s="134">
        <v>1088349</v>
      </c>
    </row>
    <row r="92" spans="1:18" x14ac:dyDescent="0.25">
      <c r="A92" s="130"/>
      <c r="B92" s="131"/>
      <c r="C92" s="132">
        <v>85226</v>
      </c>
      <c r="D92" s="133" t="s">
        <v>360</v>
      </c>
      <c r="E92" s="134">
        <v>608098</v>
      </c>
      <c r="F92" s="134">
        <v>0</v>
      </c>
      <c r="G92" s="134">
        <v>-558098</v>
      </c>
      <c r="H92" s="134">
        <v>370598</v>
      </c>
      <c r="I92" s="134">
        <v>-370598</v>
      </c>
      <c r="J92" s="134">
        <v>50000</v>
      </c>
    </row>
    <row r="93" spans="1:18" ht="30.75" customHeight="1" x14ac:dyDescent="0.25">
      <c r="A93" s="125">
        <v>853</v>
      </c>
      <c r="B93" s="126" t="s">
        <v>361</v>
      </c>
      <c r="C93" s="126"/>
      <c r="D93" s="127"/>
      <c r="E93" s="128">
        <f>SUM(E94:E97)</f>
        <v>56499159</v>
      </c>
      <c r="F93" s="128">
        <f>SUM(F94:F97)</f>
        <v>921984</v>
      </c>
      <c r="G93" s="128">
        <f>SUM(G94:G97)</f>
        <v>-17266680</v>
      </c>
      <c r="H93" s="128">
        <f>SUM(H94:H97)</f>
        <v>139538</v>
      </c>
      <c r="I93" s="128">
        <f>SUM(I94:I97)</f>
        <v>-75997</v>
      </c>
      <c r="J93" s="128">
        <f>SUM(J94:J97)</f>
        <v>40218004</v>
      </c>
      <c r="M93" s="129">
        <f>E93</f>
        <v>56499159</v>
      </c>
      <c r="N93" s="129">
        <f>F93</f>
        <v>921984</v>
      </c>
      <c r="O93" s="129">
        <f>G93</f>
        <v>-17266680</v>
      </c>
      <c r="P93" s="129">
        <f>H93</f>
        <v>139538</v>
      </c>
      <c r="Q93" s="129">
        <f>I93</f>
        <v>-75997</v>
      </c>
      <c r="R93" s="129">
        <f>J93</f>
        <v>40218004</v>
      </c>
    </row>
    <row r="94" spans="1:18" ht="29.25" customHeight="1" x14ac:dyDescent="0.25">
      <c r="A94" s="130"/>
      <c r="B94" s="131"/>
      <c r="C94" s="132">
        <v>85311</v>
      </c>
      <c r="D94" s="133" t="s">
        <v>362</v>
      </c>
      <c r="E94" s="134">
        <v>600000</v>
      </c>
      <c r="F94" s="134">
        <v>0</v>
      </c>
      <c r="G94" s="134">
        <v>-77000</v>
      </c>
      <c r="H94" s="134">
        <v>0</v>
      </c>
      <c r="I94" s="134">
        <v>0</v>
      </c>
      <c r="J94" s="134">
        <v>523000</v>
      </c>
    </row>
    <row r="95" spans="1:18" ht="27" customHeight="1" x14ac:dyDescent="0.25">
      <c r="A95" s="130"/>
      <c r="B95" s="131"/>
      <c r="C95" s="132">
        <v>85325</v>
      </c>
      <c r="D95" s="133" t="s">
        <v>363</v>
      </c>
      <c r="E95" s="134">
        <v>1222000</v>
      </c>
      <c r="F95" s="134">
        <v>31000</v>
      </c>
      <c r="G95" s="134">
        <v>0</v>
      </c>
      <c r="H95" s="134">
        <v>0</v>
      </c>
      <c r="I95" s="134">
        <v>0</v>
      </c>
      <c r="J95" s="134">
        <v>1253000</v>
      </c>
    </row>
    <row r="96" spans="1:18" x14ac:dyDescent="0.25">
      <c r="A96" s="130"/>
      <c r="B96" s="131"/>
      <c r="C96" s="132">
        <v>85332</v>
      </c>
      <c r="D96" s="133" t="s">
        <v>127</v>
      </c>
      <c r="E96" s="134">
        <v>16908276</v>
      </c>
      <c r="F96" s="134">
        <v>61040</v>
      </c>
      <c r="G96" s="134">
        <v>-236149</v>
      </c>
      <c r="H96" s="134">
        <v>43410</v>
      </c>
      <c r="I96" s="134">
        <v>0</v>
      </c>
      <c r="J96" s="134">
        <v>16776577</v>
      </c>
    </row>
    <row r="97" spans="1:18" x14ac:dyDescent="0.25">
      <c r="A97" s="130"/>
      <c r="B97" s="131"/>
      <c r="C97" s="132">
        <v>85395</v>
      </c>
      <c r="D97" s="133" t="s">
        <v>80</v>
      </c>
      <c r="E97" s="134">
        <v>37768883</v>
      </c>
      <c r="F97" s="134">
        <v>829944</v>
      </c>
      <c r="G97" s="134">
        <v>-16953531</v>
      </c>
      <c r="H97" s="134">
        <v>96128</v>
      </c>
      <c r="I97" s="134">
        <v>-75997</v>
      </c>
      <c r="J97" s="134">
        <v>21665427</v>
      </c>
    </row>
    <row r="98" spans="1:18" ht="17.25" customHeight="1" x14ac:dyDescent="0.25">
      <c r="A98" s="125">
        <v>854</v>
      </c>
      <c r="B98" s="126" t="s">
        <v>364</v>
      </c>
      <c r="C98" s="126"/>
      <c r="D98" s="127"/>
      <c r="E98" s="128">
        <f>SUM(E99:E103)</f>
        <v>3398040</v>
      </c>
      <c r="F98" s="128">
        <f>SUM(F99:F103)</f>
        <v>146497</v>
      </c>
      <c r="G98" s="128">
        <f>SUM(G99:G103)</f>
        <v>-39218</v>
      </c>
      <c r="H98" s="128">
        <f>SUM(H99:H103)</f>
        <v>95506</v>
      </c>
      <c r="I98" s="128">
        <f>SUM(I99:I103)</f>
        <v>-95506</v>
      </c>
      <c r="J98" s="128">
        <f>SUM(J99:J103)</f>
        <v>3505319</v>
      </c>
      <c r="M98" s="129">
        <f>E98</f>
        <v>3398040</v>
      </c>
      <c r="N98" s="129">
        <f>F98</f>
        <v>146497</v>
      </c>
      <c r="O98" s="129">
        <f>G98</f>
        <v>-39218</v>
      </c>
      <c r="P98" s="129">
        <f>H98</f>
        <v>95506</v>
      </c>
      <c r="Q98" s="129">
        <f>I98</f>
        <v>-95506</v>
      </c>
      <c r="R98" s="129">
        <f>J98</f>
        <v>3505319</v>
      </c>
    </row>
    <row r="99" spans="1:18" x14ac:dyDescent="0.25">
      <c r="A99" s="130"/>
      <c r="B99" s="131"/>
      <c r="C99" s="132">
        <v>85407</v>
      </c>
      <c r="D99" s="133" t="s">
        <v>365</v>
      </c>
      <c r="E99" s="134">
        <v>1487966</v>
      </c>
      <c r="F99" s="134">
        <v>133313</v>
      </c>
      <c r="G99" s="134">
        <v>-1197</v>
      </c>
      <c r="H99" s="134">
        <v>15840</v>
      </c>
      <c r="I99" s="134">
        <v>-9993</v>
      </c>
      <c r="J99" s="134">
        <v>1625929</v>
      </c>
    </row>
    <row r="100" spans="1:18" x14ac:dyDescent="0.25">
      <c r="A100" s="130"/>
      <c r="B100" s="131"/>
      <c r="C100" s="132">
        <v>85410</v>
      </c>
      <c r="D100" s="133" t="s">
        <v>366</v>
      </c>
      <c r="E100" s="134">
        <v>1835116</v>
      </c>
      <c r="F100" s="134">
        <v>11801</v>
      </c>
      <c r="G100" s="134">
        <v>-37829</v>
      </c>
      <c r="H100" s="134">
        <v>68642</v>
      </c>
      <c r="I100" s="134">
        <v>-15511</v>
      </c>
      <c r="J100" s="134">
        <v>1862219</v>
      </c>
    </row>
    <row r="101" spans="1:18" x14ac:dyDescent="0.25">
      <c r="A101" s="130"/>
      <c r="B101" s="131"/>
      <c r="C101" s="132">
        <v>85415</v>
      </c>
      <c r="D101" s="133" t="s">
        <v>367</v>
      </c>
      <c r="E101" s="134">
        <v>3831</v>
      </c>
      <c r="F101" s="134">
        <v>0</v>
      </c>
      <c r="G101" s="134">
        <v>-192</v>
      </c>
      <c r="H101" s="134">
        <v>0</v>
      </c>
      <c r="I101" s="134">
        <v>0</v>
      </c>
      <c r="J101" s="134">
        <v>3639</v>
      </c>
    </row>
    <row r="102" spans="1:18" x14ac:dyDescent="0.25">
      <c r="A102" s="130"/>
      <c r="B102" s="131"/>
      <c r="C102" s="132">
        <v>85446</v>
      </c>
      <c r="D102" s="135" t="s">
        <v>342</v>
      </c>
      <c r="E102" s="134">
        <v>13532</v>
      </c>
      <c r="F102" s="134">
        <v>0</v>
      </c>
      <c r="G102" s="134">
        <v>0</v>
      </c>
      <c r="H102" s="134">
        <v>11024</v>
      </c>
      <c r="I102" s="134">
        <v>-11024</v>
      </c>
      <c r="J102" s="134">
        <v>13532</v>
      </c>
    </row>
    <row r="103" spans="1:18" x14ac:dyDescent="0.25">
      <c r="A103" s="130"/>
      <c r="B103" s="131"/>
      <c r="C103" s="132">
        <v>85495</v>
      </c>
      <c r="D103" s="135" t="s">
        <v>80</v>
      </c>
      <c r="E103" s="134">
        <v>57595</v>
      </c>
      <c r="F103" s="134">
        <v>1383</v>
      </c>
      <c r="G103" s="134">
        <v>0</v>
      </c>
      <c r="H103" s="134">
        <v>0</v>
      </c>
      <c r="I103" s="134">
        <v>-58978</v>
      </c>
      <c r="J103" s="134">
        <v>0</v>
      </c>
    </row>
    <row r="104" spans="1:18" ht="18.75" customHeight="1" x14ac:dyDescent="0.25">
      <c r="A104" s="125">
        <v>900</v>
      </c>
      <c r="B104" s="126" t="s">
        <v>368</v>
      </c>
      <c r="C104" s="126"/>
      <c r="D104" s="127"/>
      <c r="E104" s="128">
        <f>SUM(E105:E109)</f>
        <v>608487</v>
      </c>
      <c r="F104" s="128">
        <f>SUM(F105:F109)</f>
        <v>0</v>
      </c>
      <c r="G104" s="128">
        <f>SUM(G105:G109)</f>
        <v>0</v>
      </c>
      <c r="H104" s="128">
        <f>SUM(H105:H109)</f>
        <v>1419629</v>
      </c>
      <c r="I104" s="128">
        <f>SUM(I105:I109)</f>
        <v>-1500</v>
      </c>
      <c r="J104" s="128">
        <f>SUM(J105:J109)</f>
        <v>2026616</v>
      </c>
      <c r="M104" s="129">
        <f>E104</f>
        <v>608487</v>
      </c>
      <c r="N104" s="129">
        <f>F104</f>
        <v>0</v>
      </c>
      <c r="O104" s="129">
        <f>G104</f>
        <v>0</v>
      </c>
      <c r="P104" s="129">
        <f>H104</f>
        <v>1419629</v>
      </c>
      <c r="Q104" s="129">
        <f>I104</f>
        <v>-1500</v>
      </c>
      <c r="R104" s="129">
        <f>J104</f>
        <v>2026616</v>
      </c>
    </row>
    <row r="105" spans="1:18" x14ac:dyDescent="0.25">
      <c r="A105" s="130"/>
      <c r="B105" s="131"/>
      <c r="C105" s="132">
        <v>90001</v>
      </c>
      <c r="D105" s="133" t="s">
        <v>369</v>
      </c>
      <c r="E105" s="134">
        <v>20000</v>
      </c>
      <c r="F105" s="134">
        <v>0</v>
      </c>
      <c r="G105" s="134">
        <v>0</v>
      </c>
      <c r="H105" s="134">
        <v>0</v>
      </c>
      <c r="I105" s="134">
        <v>0</v>
      </c>
      <c r="J105" s="134">
        <v>20000</v>
      </c>
    </row>
    <row r="106" spans="1:18" x14ac:dyDescent="0.25">
      <c r="A106" s="130"/>
      <c r="B106" s="131"/>
      <c r="C106" s="132">
        <v>90002</v>
      </c>
      <c r="D106" s="133" t="s">
        <v>370</v>
      </c>
      <c r="E106" s="134">
        <v>200000</v>
      </c>
      <c r="F106" s="134">
        <v>0</v>
      </c>
      <c r="G106" s="134">
        <v>0</v>
      </c>
      <c r="H106" s="134">
        <v>1404629</v>
      </c>
      <c r="I106" s="134">
        <v>0</v>
      </c>
      <c r="J106" s="134">
        <v>1604629</v>
      </c>
    </row>
    <row r="107" spans="1:18" x14ac:dyDescent="0.25">
      <c r="A107" s="130"/>
      <c r="B107" s="131"/>
      <c r="C107" s="132">
        <v>90005</v>
      </c>
      <c r="D107" s="135" t="s">
        <v>371</v>
      </c>
      <c r="E107" s="134">
        <v>10500</v>
      </c>
      <c r="F107" s="134">
        <v>0</v>
      </c>
      <c r="G107" s="134">
        <v>0</v>
      </c>
      <c r="H107" s="134">
        <v>0</v>
      </c>
      <c r="I107" s="134">
        <v>0</v>
      </c>
      <c r="J107" s="134">
        <v>10500</v>
      </c>
    </row>
    <row r="108" spans="1:18" ht="30" customHeight="1" x14ac:dyDescent="0.25">
      <c r="A108" s="130"/>
      <c r="B108" s="131"/>
      <c r="C108" s="132">
        <v>90020</v>
      </c>
      <c r="D108" s="133" t="s">
        <v>372</v>
      </c>
      <c r="E108" s="134">
        <v>1000</v>
      </c>
      <c r="F108" s="134">
        <v>0</v>
      </c>
      <c r="G108" s="134">
        <v>0</v>
      </c>
      <c r="H108" s="134">
        <v>0</v>
      </c>
      <c r="I108" s="134">
        <v>0</v>
      </c>
      <c r="J108" s="134">
        <v>1000</v>
      </c>
    </row>
    <row r="109" spans="1:18" ht="16.5" customHeight="1" x14ac:dyDescent="0.25">
      <c r="A109" s="130"/>
      <c r="B109" s="131"/>
      <c r="C109" s="132">
        <v>90095</v>
      </c>
      <c r="D109" s="133" t="s">
        <v>80</v>
      </c>
      <c r="E109" s="134">
        <v>376987</v>
      </c>
      <c r="F109" s="134">
        <v>0</v>
      </c>
      <c r="G109" s="134">
        <v>0</v>
      </c>
      <c r="H109" s="134">
        <v>15000</v>
      </c>
      <c r="I109" s="134">
        <v>-1500</v>
      </c>
      <c r="J109" s="134">
        <v>390487</v>
      </c>
    </row>
    <row r="110" spans="1:18" ht="17.25" customHeight="1" x14ac:dyDescent="0.25">
      <c r="A110" s="125">
        <v>921</v>
      </c>
      <c r="B110" s="126" t="s">
        <v>373</v>
      </c>
      <c r="C110" s="126"/>
      <c r="D110" s="127"/>
      <c r="E110" s="128">
        <f>SUM(E111:E119)</f>
        <v>58617392</v>
      </c>
      <c r="F110" s="128">
        <f>SUM(F111:F119)</f>
        <v>435000</v>
      </c>
      <c r="G110" s="128">
        <f>SUM(G111:G119)</f>
        <v>-9974962</v>
      </c>
      <c r="H110" s="128">
        <f>SUM(H111:H119)</f>
        <v>5399115</v>
      </c>
      <c r="I110" s="128">
        <f>SUM(I111:I119)</f>
        <v>-470248</v>
      </c>
      <c r="J110" s="128">
        <f>SUM(J111:J119)</f>
        <v>54006297</v>
      </c>
      <c r="M110" s="129">
        <f>E110</f>
        <v>58617392</v>
      </c>
      <c r="N110" s="129">
        <f>F110</f>
        <v>435000</v>
      </c>
      <c r="O110" s="129">
        <f>G110</f>
        <v>-9974962</v>
      </c>
      <c r="P110" s="129">
        <f>H110</f>
        <v>5399115</v>
      </c>
      <c r="Q110" s="129">
        <f>I110</f>
        <v>-470248</v>
      </c>
      <c r="R110" s="129">
        <f>J110</f>
        <v>54006297</v>
      </c>
    </row>
    <row r="111" spans="1:18" x14ac:dyDescent="0.25">
      <c r="A111" s="130"/>
      <c r="B111" s="131"/>
      <c r="C111" s="132">
        <v>92105</v>
      </c>
      <c r="D111" s="135" t="s">
        <v>374</v>
      </c>
      <c r="E111" s="134">
        <v>1012000</v>
      </c>
      <c r="F111" s="134">
        <v>0</v>
      </c>
      <c r="G111" s="134">
        <v>0</v>
      </c>
      <c r="H111" s="134">
        <v>0</v>
      </c>
      <c r="I111" s="134">
        <v>-330248</v>
      </c>
      <c r="J111" s="134">
        <v>681752</v>
      </c>
    </row>
    <row r="112" spans="1:18" x14ac:dyDescent="0.25">
      <c r="A112" s="130"/>
      <c r="B112" s="131"/>
      <c r="C112" s="132">
        <v>92106</v>
      </c>
      <c r="D112" s="135" t="s">
        <v>375</v>
      </c>
      <c r="E112" s="134">
        <v>26107997</v>
      </c>
      <c r="F112" s="134">
        <v>435000</v>
      </c>
      <c r="G112" s="134">
        <v>-7777061</v>
      </c>
      <c r="H112" s="134">
        <v>1271248</v>
      </c>
      <c r="I112" s="134">
        <v>0</v>
      </c>
      <c r="J112" s="134">
        <v>20037184</v>
      </c>
    </row>
    <row r="113" spans="1:21" x14ac:dyDescent="0.25">
      <c r="A113" s="130"/>
      <c r="B113" s="131"/>
      <c r="C113" s="132">
        <v>92108</v>
      </c>
      <c r="D113" s="135" t="s">
        <v>376</v>
      </c>
      <c r="E113" s="134">
        <v>300000</v>
      </c>
      <c r="F113" s="134">
        <v>0</v>
      </c>
      <c r="G113" s="134">
        <v>0</v>
      </c>
      <c r="H113" s="134">
        <v>0</v>
      </c>
      <c r="I113" s="134">
        <v>0</v>
      </c>
      <c r="J113" s="134">
        <v>300000</v>
      </c>
    </row>
    <row r="114" spans="1:21" x14ac:dyDescent="0.25">
      <c r="A114" s="130"/>
      <c r="B114" s="131"/>
      <c r="C114" s="132">
        <v>92109</v>
      </c>
      <c r="D114" s="135" t="s">
        <v>377</v>
      </c>
      <c r="E114" s="134">
        <v>7433429</v>
      </c>
      <c r="F114" s="134">
        <v>0</v>
      </c>
      <c r="G114" s="134">
        <v>-161494</v>
      </c>
      <c r="H114" s="134">
        <v>383000</v>
      </c>
      <c r="I114" s="134">
        <v>0</v>
      </c>
      <c r="J114" s="134">
        <v>7654935</v>
      </c>
    </row>
    <row r="115" spans="1:21" x14ac:dyDescent="0.25">
      <c r="A115" s="130"/>
      <c r="B115" s="131"/>
      <c r="C115" s="132">
        <v>92116</v>
      </c>
      <c r="D115" s="135" t="s">
        <v>378</v>
      </c>
      <c r="E115" s="134">
        <v>10588400</v>
      </c>
      <c r="F115" s="134">
        <v>0</v>
      </c>
      <c r="G115" s="134">
        <v>0</v>
      </c>
      <c r="H115" s="134">
        <v>897035</v>
      </c>
      <c r="I115" s="134">
        <v>0</v>
      </c>
      <c r="J115" s="134">
        <v>11485435</v>
      </c>
    </row>
    <row r="116" spans="1:21" x14ac:dyDescent="0.25">
      <c r="A116" s="130"/>
      <c r="B116" s="131"/>
      <c r="C116" s="138">
        <v>92118</v>
      </c>
      <c r="D116" s="135" t="s">
        <v>379</v>
      </c>
      <c r="E116" s="134">
        <v>11381770</v>
      </c>
      <c r="F116" s="134">
        <v>0</v>
      </c>
      <c r="G116" s="134">
        <v>-1916407</v>
      </c>
      <c r="H116" s="134">
        <v>531968</v>
      </c>
      <c r="I116" s="134">
        <v>0</v>
      </c>
      <c r="J116" s="134">
        <v>9997331</v>
      </c>
    </row>
    <row r="117" spans="1:21" x14ac:dyDescent="0.25">
      <c r="A117" s="136"/>
      <c r="B117" s="139"/>
      <c r="C117" s="132">
        <v>92119</v>
      </c>
      <c r="D117" s="135" t="s">
        <v>380</v>
      </c>
      <c r="E117" s="134">
        <v>793796</v>
      </c>
      <c r="F117" s="134">
        <v>0</v>
      </c>
      <c r="G117" s="134">
        <v>0</v>
      </c>
      <c r="H117" s="134">
        <v>38500</v>
      </c>
      <c r="I117" s="134">
        <v>0</v>
      </c>
      <c r="J117" s="134">
        <v>832296</v>
      </c>
    </row>
    <row r="118" spans="1:21" x14ac:dyDescent="0.25">
      <c r="A118" s="130"/>
      <c r="B118" s="131"/>
      <c r="C118" s="132">
        <v>92120</v>
      </c>
      <c r="D118" s="135" t="s">
        <v>381</v>
      </c>
      <c r="E118" s="134">
        <v>700000</v>
      </c>
      <c r="F118" s="134">
        <v>0</v>
      </c>
      <c r="G118" s="134">
        <v>0</v>
      </c>
      <c r="H118" s="134">
        <v>0</v>
      </c>
      <c r="I118" s="134">
        <v>0</v>
      </c>
      <c r="J118" s="134">
        <v>700000</v>
      </c>
    </row>
    <row r="119" spans="1:21" x14ac:dyDescent="0.25">
      <c r="A119" s="130"/>
      <c r="B119" s="131"/>
      <c r="C119" s="132">
        <v>92195</v>
      </c>
      <c r="D119" s="135" t="s">
        <v>80</v>
      </c>
      <c r="E119" s="134">
        <v>300000</v>
      </c>
      <c r="F119" s="134">
        <v>0</v>
      </c>
      <c r="G119" s="134">
        <v>-120000</v>
      </c>
      <c r="H119" s="134">
        <v>2277364</v>
      </c>
      <c r="I119" s="134">
        <v>-140000</v>
      </c>
      <c r="J119" s="134">
        <v>2317364</v>
      </c>
    </row>
    <row r="120" spans="1:21" ht="30.75" customHeight="1" x14ac:dyDescent="0.25">
      <c r="A120" s="125">
        <v>925</v>
      </c>
      <c r="B120" s="126" t="s">
        <v>382</v>
      </c>
      <c r="C120" s="126"/>
      <c r="D120" s="127"/>
      <c r="E120" s="128">
        <f>SUM(E121:E121)</f>
        <v>300000</v>
      </c>
      <c r="F120" s="128">
        <f>SUM(F121:F121)</f>
        <v>0</v>
      </c>
      <c r="G120" s="128">
        <f>SUM(G121:G121)</f>
        <v>0</v>
      </c>
      <c r="H120" s="128">
        <f>SUM(H121:H121)</f>
        <v>559200</v>
      </c>
      <c r="I120" s="128">
        <f>SUM(I121:I121)</f>
        <v>-484200</v>
      </c>
      <c r="J120" s="128">
        <f>SUM(J121:J121)</f>
        <v>375000</v>
      </c>
      <c r="M120" s="129">
        <f>E120</f>
        <v>300000</v>
      </c>
      <c r="N120" s="129">
        <f>F120</f>
        <v>0</v>
      </c>
      <c r="O120" s="129">
        <f>G120</f>
        <v>0</v>
      </c>
      <c r="P120" s="129">
        <f>H120</f>
        <v>559200</v>
      </c>
      <c r="Q120" s="129">
        <f>I120</f>
        <v>-484200</v>
      </c>
      <c r="R120" s="129">
        <f>J120</f>
        <v>375000</v>
      </c>
    </row>
    <row r="121" spans="1:21" x14ac:dyDescent="0.25">
      <c r="A121" s="130"/>
      <c r="B121" s="131"/>
      <c r="C121" s="132">
        <v>92502</v>
      </c>
      <c r="D121" s="133" t="s">
        <v>383</v>
      </c>
      <c r="E121" s="134">
        <v>300000</v>
      </c>
      <c r="F121" s="134">
        <v>0</v>
      </c>
      <c r="G121" s="134">
        <v>0</v>
      </c>
      <c r="H121" s="134">
        <v>559200</v>
      </c>
      <c r="I121" s="134">
        <v>-484200</v>
      </c>
      <c r="J121" s="134">
        <v>375000</v>
      </c>
    </row>
    <row r="122" spans="1:21" ht="17.25" customHeight="1" x14ac:dyDescent="0.25">
      <c r="A122" s="125">
        <v>926</v>
      </c>
      <c r="B122" s="126" t="s">
        <v>384</v>
      </c>
      <c r="C122" s="126"/>
      <c r="D122" s="127"/>
      <c r="E122" s="128">
        <f>SUM(E123:E125)</f>
        <v>4174000</v>
      </c>
      <c r="F122" s="128">
        <f>SUM(F123:F125)</f>
        <v>0</v>
      </c>
      <c r="G122" s="128">
        <f>SUM(G123:G125)</f>
        <v>-40000</v>
      </c>
      <c r="H122" s="128">
        <f>SUM(H123:H125)</f>
        <v>121839</v>
      </c>
      <c r="I122" s="128">
        <f>SUM(I123:I125)</f>
        <v>0</v>
      </c>
      <c r="J122" s="128">
        <f>SUM(J123:J125)</f>
        <v>4255839</v>
      </c>
      <c r="M122" s="129">
        <f>E122</f>
        <v>4174000</v>
      </c>
      <c r="N122" s="129">
        <f>F122</f>
        <v>0</v>
      </c>
      <c r="O122" s="129">
        <f>G122</f>
        <v>-40000</v>
      </c>
      <c r="P122" s="129">
        <f>H122</f>
        <v>121839</v>
      </c>
      <c r="Q122" s="129">
        <f>I122</f>
        <v>0</v>
      </c>
      <c r="R122" s="129">
        <f>J122</f>
        <v>4255839</v>
      </c>
    </row>
    <row r="123" spans="1:21" x14ac:dyDescent="0.25">
      <c r="A123" s="130"/>
      <c r="B123" s="131"/>
      <c r="C123" s="132">
        <v>92601</v>
      </c>
      <c r="D123" s="133" t="s">
        <v>248</v>
      </c>
      <c r="E123" s="134">
        <v>999000</v>
      </c>
      <c r="F123" s="134">
        <v>0</v>
      </c>
      <c r="G123" s="134">
        <v>0</v>
      </c>
      <c r="H123" s="134">
        <v>121839</v>
      </c>
      <c r="I123" s="134">
        <v>0</v>
      </c>
      <c r="J123" s="134">
        <v>1120839</v>
      </c>
    </row>
    <row r="124" spans="1:21" x14ac:dyDescent="0.25">
      <c r="A124" s="130"/>
      <c r="B124" s="131"/>
      <c r="C124" s="132">
        <v>92605</v>
      </c>
      <c r="D124" s="133" t="s">
        <v>385</v>
      </c>
      <c r="E124" s="134">
        <v>2648000</v>
      </c>
      <c r="F124" s="134">
        <v>0</v>
      </c>
      <c r="G124" s="134">
        <v>0</v>
      </c>
      <c r="H124" s="134">
        <v>0</v>
      </c>
      <c r="I124" s="134">
        <v>0</v>
      </c>
      <c r="J124" s="134">
        <v>2648000</v>
      </c>
    </row>
    <row r="125" spans="1:21" x14ac:dyDescent="0.25">
      <c r="A125" s="130"/>
      <c r="B125" s="131"/>
      <c r="C125" s="132">
        <v>92695</v>
      </c>
      <c r="D125" s="133" t="s">
        <v>80</v>
      </c>
      <c r="E125" s="134">
        <v>527000</v>
      </c>
      <c r="F125" s="134">
        <v>0</v>
      </c>
      <c r="G125" s="134">
        <v>-40000</v>
      </c>
      <c r="H125" s="134">
        <v>0</v>
      </c>
      <c r="I125" s="134">
        <v>0</v>
      </c>
      <c r="J125" s="134">
        <v>487000</v>
      </c>
    </row>
    <row r="126" spans="1:21" ht="23.25" customHeight="1" x14ac:dyDescent="0.25">
      <c r="A126" s="115" t="s">
        <v>386</v>
      </c>
      <c r="B126" s="116" t="s">
        <v>387</v>
      </c>
      <c r="C126" s="116"/>
      <c r="D126" s="117"/>
      <c r="E126" s="118">
        <f>SUM(M126:M150)</f>
        <v>63481000</v>
      </c>
      <c r="F126" s="119">
        <f>SUM(N126:N150)</f>
        <v>0</v>
      </c>
      <c r="G126" s="119">
        <f>SUM(O126:O150)</f>
        <v>0</v>
      </c>
      <c r="H126" s="119">
        <f>SUM(P126:P150)</f>
        <v>47852660</v>
      </c>
      <c r="I126" s="119">
        <f>SUM(Q126:Q150)</f>
        <v>-2396851</v>
      </c>
      <c r="J126" s="119">
        <f>SUM(R126:R150)</f>
        <v>108936809</v>
      </c>
      <c r="S126" s="120"/>
      <c r="T126" s="120"/>
      <c r="U126" s="120"/>
    </row>
    <row r="127" spans="1:21" ht="15" customHeight="1" x14ac:dyDescent="0.25">
      <c r="A127" s="121" t="s">
        <v>296</v>
      </c>
      <c r="B127" s="122"/>
      <c r="C127" s="122"/>
      <c r="D127" s="123"/>
      <c r="E127" s="124"/>
      <c r="F127" s="124"/>
      <c r="G127" s="124"/>
      <c r="H127" s="124"/>
      <c r="I127" s="124"/>
      <c r="J127" s="124"/>
    </row>
    <row r="128" spans="1:21" ht="15" customHeight="1" x14ac:dyDescent="0.25">
      <c r="A128" s="125" t="s">
        <v>1</v>
      </c>
      <c r="B128" s="126" t="s">
        <v>297</v>
      </c>
      <c r="C128" s="126"/>
      <c r="D128" s="127"/>
      <c r="E128" s="128">
        <f>SUM(E129:E133)</f>
        <v>31422000</v>
      </c>
      <c r="F128" s="128">
        <f>SUM(F129:F133)</f>
        <v>0</v>
      </c>
      <c r="G128" s="128">
        <f>SUM(G129:G133)</f>
        <v>0</v>
      </c>
      <c r="H128" s="128">
        <f>SUM(H129:H133)</f>
        <v>37270368</v>
      </c>
      <c r="I128" s="128">
        <f>SUM(I129:I133)</f>
        <v>-1873534</v>
      </c>
      <c r="J128" s="128">
        <f>SUM(J129:J133)</f>
        <v>66818834</v>
      </c>
      <c r="M128" s="129">
        <f>E128</f>
        <v>31422000</v>
      </c>
      <c r="N128" s="129">
        <f>F128</f>
        <v>0</v>
      </c>
      <c r="O128" s="129">
        <f>G128</f>
        <v>0</v>
      </c>
      <c r="P128" s="129">
        <f>H128</f>
        <v>37270368</v>
      </c>
      <c r="Q128" s="129">
        <f>I128</f>
        <v>-1873534</v>
      </c>
      <c r="R128" s="129">
        <f>J128</f>
        <v>66818834</v>
      </c>
    </row>
    <row r="129" spans="1:18" ht="27" customHeight="1" x14ac:dyDescent="0.25">
      <c r="A129" s="130"/>
      <c r="B129" s="131"/>
      <c r="C129" s="132" t="s">
        <v>388</v>
      </c>
      <c r="D129" s="133" t="s">
        <v>389</v>
      </c>
      <c r="E129" s="134">
        <v>5000</v>
      </c>
      <c r="F129" s="134">
        <v>0</v>
      </c>
      <c r="G129" s="134">
        <v>0</v>
      </c>
      <c r="H129" s="134">
        <v>0</v>
      </c>
      <c r="I129" s="134">
        <v>-5000</v>
      </c>
      <c r="J129" s="134">
        <v>0</v>
      </c>
    </row>
    <row r="130" spans="1:18" x14ac:dyDescent="0.25">
      <c r="A130" s="130"/>
      <c r="B130" s="131"/>
      <c r="C130" s="132" t="s">
        <v>300</v>
      </c>
      <c r="D130" s="133" t="s">
        <v>198</v>
      </c>
      <c r="E130" s="134">
        <v>25107000</v>
      </c>
      <c r="F130" s="134">
        <v>0</v>
      </c>
      <c r="G130" s="134">
        <v>0</v>
      </c>
      <c r="H130" s="134">
        <v>31675281</v>
      </c>
      <c r="I130" s="134">
        <v>-213207</v>
      </c>
      <c r="J130" s="134">
        <v>56569074</v>
      </c>
    </row>
    <row r="131" spans="1:18" ht="25.5" x14ac:dyDescent="0.25">
      <c r="A131" s="130"/>
      <c r="B131" s="131"/>
      <c r="C131" s="132" t="s">
        <v>303</v>
      </c>
      <c r="D131" s="133" t="s">
        <v>4</v>
      </c>
      <c r="E131" s="134">
        <v>6260000</v>
      </c>
      <c r="F131" s="134">
        <v>0</v>
      </c>
      <c r="G131" s="134">
        <v>0</v>
      </c>
      <c r="H131" s="134">
        <v>538020</v>
      </c>
      <c r="I131" s="134">
        <v>-1641327</v>
      </c>
      <c r="J131" s="134">
        <v>5156693</v>
      </c>
    </row>
    <row r="132" spans="1:18" x14ac:dyDescent="0.25">
      <c r="A132" s="130"/>
      <c r="B132" s="131"/>
      <c r="C132" s="132" t="s">
        <v>390</v>
      </c>
      <c r="D132" s="133" t="s">
        <v>391</v>
      </c>
      <c r="E132" s="134">
        <v>0</v>
      </c>
      <c r="F132" s="134">
        <v>0</v>
      </c>
      <c r="G132" s="134">
        <v>0</v>
      </c>
      <c r="H132" s="134">
        <v>4965805</v>
      </c>
      <c r="I132" s="134">
        <v>0</v>
      </c>
      <c r="J132" s="134">
        <v>4965805</v>
      </c>
    </row>
    <row r="133" spans="1:18" x14ac:dyDescent="0.25">
      <c r="A133" s="130"/>
      <c r="B133" s="131"/>
      <c r="C133" s="132" t="s">
        <v>306</v>
      </c>
      <c r="D133" s="133" t="s">
        <v>80</v>
      </c>
      <c r="E133" s="134">
        <v>50000</v>
      </c>
      <c r="F133" s="134">
        <v>0</v>
      </c>
      <c r="G133" s="134">
        <v>0</v>
      </c>
      <c r="H133" s="134">
        <v>91262</v>
      </c>
      <c r="I133" s="134">
        <v>-14000</v>
      </c>
      <c r="J133" s="134">
        <v>127262</v>
      </c>
    </row>
    <row r="134" spans="1:18" ht="18" customHeight="1" x14ac:dyDescent="0.25">
      <c r="A134" s="125">
        <v>600</v>
      </c>
      <c r="B134" s="126" t="s">
        <v>311</v>
      </c>
      <c r="C134" s="126"/>
      <c r="D134" s="127"/>
      <c r="E134" s="128">
        <f>SUM(E135:E135)</f>
        <v>30284000</v>
      </c>
      <c r="F134" s="128">
        <f>SUM(F135:F135)</f>
        <v>0</v>
      </c>
      <c r="G134" s="128">
        <f>SUM(G135:G135)</f>
        <v>0</v>
      </c>
      <c r="H134" s="128">
        <f>SUM(H135:H135)</f>
        <v>8706948</v>
      </c>
      <c r="I134" s="128">
        <f>SUM(I135:I135)</f>
        <v>0</v>
      </c>
      <c r="J134" s="128">
        <f>SUM(J135:J135)</f>
        <v>38990948</v>
      </c>
      <c r="M134" s="129">
        <f>E134</f>
        <v>30284000</v>
      </c>
      <c r="N134" s="129">
        <f>F134</f>
        <v>0</v>
      </c>
      <c r="O134" s="129">
        <f>G134</f>
        <v>0</v>
      </c>
      <c r="P134" s="129">
        <f>H134</f>
        <v>8706948</v>
      </c>
      <c r="Q134" s="129">
        <f>I134</f>
        <v>0</v>
      </c>
      <c r="R134" s="129">
        <f>J134</f>
        <v>38990948</v>
      </c>
    </row>
    <row r="135" spans="1:18" x14ac:dyDescent="0.25">
      <c r="A135" s="130"/>
      <c r="B135" s="131"/>
      <c r="C135" s="132">
        <v>60003</v>
      </c>
      <c r="D135" s="133" t="s">
        <v>313</v>
      </c>
      <c r="E135" s="134">
        <v>30284000</v>
      </c>
      <c r="F135" s="134">
        <v>0</v>
      </c>
      <c r="G135" s="134">
        <v>0</v>
      </c>
      <c r="H135" s="134">
        <v>8706948</v>
      </c>
      <c r="I135" s="134">
        <v>0</v>
      </c>
      <c r="J135" s="134">
        <v>38990948</v>
      </c>
    </row>
    <row r="136" spans="1:18" ht="16.5" customHeight="1" x14ac:dyDescent="0.25">
      <c r="A136" s="125">
        <v>710</v>
      </c>
      <c r="B136" s="126" t="s">
        <v>318</v>
      </c>
      <c r="C136" s="126"/>
      <c r="D136" s="127"/>
      <c r="E136" s="128">
        <f>SUM(E137:E138)</f>
        <v>313000</v>
      </c>
      <c r="F136" s="128">
        <f>SUM(F137:F138)</f>
        <v>0</v>
      </c>
      <c r="G136" s="128">
        <f>SUM(G137:G138)</f>
        <v>0</v>
      </c>
      <c r="H136" s="128">
        <f>SUM(H137:H138)</f>
        <v>0</v>
      </c>
      <c r="I136" s="128">
        <f>SUM(I137:I138)</f>
        <v>-295000</v>
      </c>
      <c r="J136" s="128">
        <f>SUM(J137:J138)</f>
        <v>18000</v>
      </c>
      <c r="M136" s="129">
        <f>E136</f>
        <v>313000</v>
      </c>
      <c r="N136" s="129">
        <f>F136</f>
        <v>0</v>
      </c>
      <c r="O136" s="129">
        <f>G136</f>
        <v>0</v>
      </c>
      <c r="P136" s="129">
        <f>H136</f>
        <v>0</v>
      </c>
      <c r="Q136" s="129">
        <f>I136</f>
        <v>-295000</v>
      </c>
      <c r="R136" s="129">
        <f>J136</f>
        <v>18000</v>
      </c>
    </row>
    <row r="137" spans="1:18" x14ac:dyDescent="0.25">
      <c r="A137" s="130"/>
      <c r="B137" s="131"/>
      <c r="C137" s="132">
        <v>71005</v>
      </c>
      <c r="D137" s="133" t="s">
        <v>392</v>
      </c>
      <c r="E137" s="134">
        <v>18000</v>
      </c>
      <c r="F137" s="134">
        <v>0</v>
      </c>
      <c r="G137" s="134">
        <v>0</v>
      </c>
      <c r="H137" s="134">
        <v>0</v>
      </c>
      <c r="I137" s="134">
        <v>0</v>
      </c>
      <c r="J137" s="134">
        <v>18000</v>
      </c>
    </row>
    <row r="138" spans="1:18" ht="27" customHeight="1" x14ac:dyDescent="0.25">
      <c r="A138" s="130"/>
      <c r="B138" s="131"/>
      <c r="C138" s="132">
        <v>71013</v>
      </c>
      <c r="D138" s="133" t="s">
        <v>320</v>
      </c>
      <c r="E138" s="134">
        <v>295000</v>
      </c>
      <c r="F138" s="134">
        <v>0</v>
      </c>
      <c r="G138" s="134">
        <v>0</v>
      </c>
      <c r="H138" s="134">
        <v>0</v>
      </c>
      <c r="I138" s="134">
        <v>-295000</v>
      </c>
      <c r="J138" s="134">
        <v>0</v>
      </c>
    </row>
    <row r="139" spans="1:18" ht="19.5" customHeight="1" x14ac:dyDescent="0.25">
      <c r="A139" s="125">
        <v>750</v>
      </c>
      <c r="B139" s="126" t="s">
        <v>321</v>
      </c>
      <c r="C139" s="126"/>
      <c r="D139" s="127"/>
      <c r="E139" s="128">
        <f>SUM(E140:E140)</f>
        <v>564000</v>
      </c>
      <c r="F139" s="128">
        <f>SUM(F140:F140)</f>
        <v>0</v>
      </c>
      <c r="G139" s="128">
        <f>SUM(G140:G140)</f>
        <v>0</v>
      </c>
      <c r="H139" s="128">
        <f>SUM(H140:H140)</f>
        <v>0</v>
      </c>
      <c r="I139" s="128">
        <f>SUM(I140:I140)</f>
        <v>-1000</v>
      </c>
      <c r="J139" s="128">
        <f>SUM(J140:J140)</f>
        <v>563000</v>
      </c>
      <c r="M139" s="129">
        <f>E139</f>
        <v>564000</v>
      </c>
      <c r="N139" s="129">
        <f>F139</f>
        <v>0</v>
      </c>
      <c r="O139" s="129">
        <f>G139</f>
        <v>0</v>
      </c>
      <c r="P139" s="129">
        <f>H139</f>
        <v>0</v>
      </c>
      <c r="Q139" s="129">
        <f>I139</f>
        <v>-1000</v>
      </c>
      <c r="R139" s="129">
        <f>J139</f>
        <v>563000</v>
      </c>
    </row>
    <row r="140" spans="1:18" x14ac:dyDescent="0.25">
      <c r="A140" s="130"/>
      <c r="B140" s="131"/>
      <c r="C140" s="132">
        <v>75011</v>
      </c>
      <c r="D140" s="133" t="s">
        <v>322</v>
      </c>
      <c r="E140" s="134">
        <v>564000</v>
      </c>
      <c r="F140" s="134">
        <v>0</v>
      </c>
      <c r="G140" s="134">
        <v>0</v>
      </c>
      <c r="H140" s="134">
        <v>0</v>
      </c>
      <c r="I140" s="134">
        <v>-1000</v>
      </c>
      <c r="J140" s="134">
        <v>563000</v>
      </c>
    </row>
    <row r="141" spans="1:18" ht="18.75" customHeight="1" x14ac:dyDescent="0.25">
      <c r="A141" s="125">
        <v>851</v>
      </c>
      <c r="B141" s="126" t="s">
        <v>345</v>
      </c>
      <c r="C141" s="126"/>
      <c r="D141" s="127"/>
      <c r="E141" s="128">
        <f>SUM(E142:E142)</f>
        <v>36000</v>
      </c>
      <c r="F141" s="128">
        <f>SUM(F142:F142)</f>
        <v>0</v>
      </c>
      <c r="G141" s="128">
        <f>SUM(G142:G142)</f>
        <v>0</v>
      </c>
      <c r="H141" s="128">
        <f>SUM(H142:H142)</f>
        <v>0</v>
      </c>
      <c r="I141" s="128">
        <f>SUM(I142:I142)</f>
        <v>-5200</v>
      </c>
      <c r="J141" s="128">
        <f>SUM(J142:J142)</f>
        <v>30800</v>
      </c>
      <c r="M141" s="129">
        <f>E141</f>
        <v>36000</v>
      </c>
      <c r="N141" s="129">
        <f>F141</f>
        <v>0</v>
      </c>
      <c r="O141" s="129">
        <f>G141</f>
        <v>0</v>
      </c>
      <c r="P141" s="129">
        <f>H141</f>
        <v>0</v>
      </c>
      <c r="Q141" s="129">
        <f>I141</f>
        <v>-5200</v>
      </c>
      <c r="R141" s="129">
        <f>J141</f>
        <v>30800</v>
      </c>
    </row>
    <row r="142" spans="1:18" x14ac:dyDescent="0.25">
      <c r="A142" s="130"/>
      <c r="B142" s="131"/>
      <c r="C142" s="132">
        <v>85195</v>
      </c>
      <c r="D142" s="133" t="s">
        <v>80</v>
      </c>
      <c r="E142" s="134">
        <v>36000</v>
      </c>
      <c r="F142" s="134">
        <v>0</v>
      </c>
      <c r="G142" s="134">
        <v>0</v>
      </c>
      <c r="H142" s="134">
        <v>0</v>
      </c>
      <c r="I142" s="134">
        <v>-5200</v>
      </c>
      <c r="J142" s="134">
        <v>30800</v>
      </c>
    </row>
    <row r="143" spans="1:18" ht="18" customHeight="1" x14ac:dyDescent="0.25">
      <c r="A143" s="125">
        <v>852</v>
      </c>
      <c r="B143" s="126" t="s">
        <v>357</v>
      </c>
      <c r="C143" s="126"/>
      <c r="D143" s="127"/>
      <c r="E143" s="128">
        <f>SUM(E144:E145)</f>
        <v>760000</v>
      </c>
      <c r="F143" s="128">
        <f>SUM(F144:F145)</f>
        <v>0</v>
      </c>
      <c r="G143" s="128">
        <f>SUM(G144:G145)</f>
        <v>0</v>
      </c>
      <c r="H143" s="128">
        <f>SUM(H144:H145)</f>
        <v>1803584</v>
      </c>
      <c r="I143" s="128">
        <f>SUM(I144:I145)</f>
        <v>-122117</v>
      </c>
      <c r="J143" s="128">
        <f>SUM(J144:J145)</f>
        <v>2441467</v>
      </c>
      <c r="M143" s="129">
        <f>E143</f>
        <v>760000</v>
      </c>
      <c r="N143" s="129">
        <f>F143</f>
        <v>0</v>
      </c>
      <c r="O143" s="129">
        <f>G143</f>
        <v>0</v>
      </c>
      <c r="P143" s="129">
        <f>H143</f>
        <v>1803584</v>
      </c>
      <c r="Q143" s="129">
        <f>I143</f>
        <v>-122117</v>
      </c>
      <c r="R143" s="129">
        <f>J143</f>
        <v>2441467</v>
      </c>
    </row>
    <row r="144" spans="1:18" ht="54.75" customHeight="1" x14ac:dyDescent="0.25">
      <c r="A144" s="130"/>
      <c r="B144" s="131"/>
      <c r="C144" s="132">
        <v>85212</v>
      </c>
      <c r="D144" s="133" t="s">
        <v>393</v>
      </c>
      <c r="E144" s="134">
        <v>760000</v>
      </c>
      <c r="F144" s="134">
        <v>0</v>
      </c>
      <c r="G144" s="134">
        <v>0</v>
      </c>
      <c r="H144" s="134">
        <v>237805</v>
      </c>
      <c r="I144" s="134">
        <v>-14523</v>
      </c>
      <c r="J144" s="134">
        <v>983282</v>
      </c>
    </row>
    <row r="145" spans="1:18" x14ac:dyDescent="0.25">
      <c r="A145" s="130"/>
      <c r="B145" s="131"/>
      <c r="C145" s="132">
        <v>85226</v>
      </c>
      <c r="D145" s="133" t="s">
        <v>360</v>
      </c>
      <c r="E145" s="134">
        <v>0</v>
      </c>
      <c r="F145" s="134">
        <v>0</v>
      </c>
      <c r="G145" s="134">
        <v>0</v>
      </c>
      <c r="H145" s="134">
        <v>1565779</v>
      </c>
      <c r="I145" s="134">
        <v>-107594</v>
      </c>
      <c r="J145" s="134">
        <v>1458185</v>
      </c>
    </row>
    <row r="146" spans="1:18" ht="30.75" customHeight="1" x14ac:dyDescent="0.25">
      <c r="A146" s="125">
        <v>853</v>
      </c>
      <c r="B146" s="126" t="s">
        <v>361</v>
      </c>
      <c r="C146" s="126"/>
      <c r="D146" s="127"/>
      <c r="E146" s="128">
        <f>SUM(E147:E147)</f>
        <v>2000</v>
      </c>
      <c r="F146" s="128">
        <f>SUM(F147:F147)</f>
        <v>0</v>
      </c>
      <c r="G146" s="128">
        <f>SUM(G147:G147)</f>
        <v>0</v>
      </c>
      <c r="H146" s="128">
        <f>SUM(H147:H147)</f>
        <v>0</v>
      </c>
      <c r="I146" s="128">
        <f>SUM(I147:I147)</f>
        <v>0</v>
      </c>
      <c r="J146" s="128">
        <f>SUM(J147:J147)</f>
        <v>2000</v>
      </c>
      <c r="M146" s="129">
        <f>E146</f>
        <v>2000</v>
      </c>
      <c r="N146" s="129">
        <f>F146</f>
        <v>0</v>
      </c>
      <c r="O146" s="129">
        <f>G146</f>
        <v>0</v>
      </c>
      <c r="P146" s="129">
        <f>H146</f>
        <v>0</v>
      </c>
      <c r="Q146" s="129">
        <f>I146</f>
        <v>0</v>
      </c>
      <c r="R146" s="129">
        <f>J146</f>
        <v>2000</v>
      </c>
    </row>
    <row r="147" spans="1:18" x14ac:dyDescent="0.25">
      <c r="A147" s="130"/>
      <c r="B147" s="131"/>
      <c r="C147" s="132">
        <v>85332</v>
      </c>
      <c r="D147" s="133" t="s">
        <v>127</v>
      </c>
      <c r="E147" s="134">
        <v>2000</v>
      </c>
      <c r="F147" s="134">
        <v>0</v>
      </c>
      <c r="G147" s="134">
        <v>0</v>
      </c>
      <c r="H147" s="134">
        <v>0</v>
      </c>
      <c r="I147" s="134">
        <v>0</v>
      </c>
      <c r="J147" s="134">
        <v>2000</v>
      </c>
    </row>
    <row r="148" spans="1:18" ht="22.5" customHeight="1" x14ac:dyDescent="0.25">
      <c r="A148" s="125">
        <v>900</v>
      </c>
      <c r="B148" s="126" t="s">
        <v>368</v>
      </c>
      <c r="C148" s="126"/>
      <c r="D148" s="127"/>
      <c r="E148" s="128">
        <f>SUM(E149:E150)</f>
        <v>100000</v>
      </c>
      <c r="F148" s="128">
        <f>SUM(F149:F150)</f>
        <v>0</v>
      </c>
      <c r="G148" s="128">
        <f>SUM(G149:G150)</f>
        <v>0</v>
      </c>
      <c r="H148" s="128">
        <f>SUM(H149:H150)</f>
        <v>71760</v>
      </c>
      <c r="I148" s="128">
        <f>SUM(I149:I150)</f>
        <v>-100000</v>
      </c>
      <c r="J148" s="128">
        <f>SUM(J149:J150)</f>
        <v>71760</v>
      </c>
      <c r="M148" s="129">
        <f>E148</f>
        <v>100000</v>
      </c>
      <c r="N148" s="129">
        <f>F148</f>
        <v>0</v>
      </c>
      <c r="O148" s="129">
        <f>G148</f>
        <v>0</v>
      </c>
      <c r="P148" s="129">
        <f>H148</f>
        <v>71760</v>
      </c>
      <c r="Q148" s="129">
        <f>I148</f>
        <v>-100000</v>
      </c>
      <c r="R148" s="129">
        <f>J148</f>
        <v>71760</v>
      </c>
    </row>
    <row r="149" spans="1:18" x14ac:dyDescent="0.25">
      <c r="A149" s="130"/>
      <c r="B149" s="131"/>
      <c r="C149" s="132">
        <v>90005</v>
      </c>
      <c r="D149" s="135" t="s">
        <v>371</v>
      </c>
      <c r="E149" s="134">
        <v>100000</v>
      </c>
      <c r="F149" s="134">
        <v>0</v>
      </c>
      <c r="G149" s="134">
        <v>0</v>
      </c>
      <c r="H149" s="134">
        <v>0</v>
      </c>
      <c r="I149" s="134">
        <v>-100000</v>
      </c>
      <c r="J149" s="134">
        <v>0</v>
      </c>
    </row>
    <row r="150" spans="1:18" ht="24" customHeight="1" x14ac:dyDescent="0.25">
      <c r="A150" s="130"/>
      <c r="B150" s="131"/>
      <c r="C150" s="132">
        <v>90024</v>
      </c>
      <c r="D150" s="133" t="s">
        <v>394</v>
      </c>
      <c r="E150" s="134">
        <v>0</v>
      </c>
      <c r="F150" s="134">
        <v>0</v>
      </c>
      <c r="G150" s="134">
        <v>0</v>
      </c>
      <c r="H150" s="134">
        <v>71760</v>
      </c>
      <c r="I150" s="134">
        <v>0</v>
      </c>
      <c r="J150" s="134">
        <v>71760</v>
      </c>
    </row>
  </sheetData>
  <mergeCells count="43">
    <mergeCell ref="B139:D139"/>
    <mergeCell ref="B141:D141"/>
    <mergeCell ref="B143:D143"/>
    <mergeCell ref="B146:D146"/>
    <mergeCell ref="B148:D148"/>
    <mergeCell ref="B120:D120"/>
    <mergeCell ref="B122:D122"/>
    <mergeCell ref="S126:U126"/>
    <mergeCell ref="B128:D128"/>
    <mergeCell ref="B134:D134"/>
    <mergeCell ref="B136:D136"/>
    <mergeCell ref="B76:D76"/>
    <mergeCell ref="B89:D89"/>
    <mergeCell ref="B93:D93"/>
    <mergeCell ref="B98:D98"/>
    <mergeCell ref="B104:D104"/>
    <mergeCell ref="B110:D110"/>
    <mergeCell ref="B46:D46"/>
    <mergeCell ref="B54:D54"/>
    <mergeCell ref="B60:D60"/>
    <mergeCell ref="B62:D62"/>
    <mergeCell ref="B65:D65"/>
    <mergeCell ref="B74:D74"/>
    <mergeCell ref="B24:D24"/>
    <mergeCell ref="B27:D27"/>
    <mergeCell ref="B29:D29"/>
    <mergeCell ref="B36:D36"/>
    <mergeCell ref="B39:D39"/>
    <mergeCell ref="B41:D41"/>
    <mergeCell ref="A10:B10"/>
    <mergeCell ref="C10:D10"/>
    <mergeCell ref="A11:D11"/>
    <mergeCell ref="S13:U13"/>
    <mergeCell ref="B15:D15"/>
    <mergeCell ref="B22:D22"/>
    <mergeCell ref="I4:J4"/>
    <mergeCell ref="A7:B9"/>
    <mergeCell ref="C7:D9"/>
    <mergeCell ref="E7:E9"/>
    <mergeCell ref="F7:I7"/>
    <mergeCell ref="J7:J9"/>
    <mergeCell ref="F8:G8"/>
    <mergeCell ref="H8:I8"/>
  </mergeCells>
  <printOptions horizontalCentered="1"/>
  <pageMargins left="0.43307086614173229" right="0.23622047244094491" top="0.74803149606299213" bottom="0.55118110236220474" header="0.31496062992125984" footer="0.31496062992125984"/>
  <pageSetup paperSize="9" scale="70" firstPageNumber="15" fitToWidth="0" fitToHeight="0" orientation="portrait" useFirstPageNumber="1" r:id="rId1"/>
  <headerFooter>
    <oddHeader>&amp;C&amp;"Arial,Kursywa"&amp;9Sprawozdanie z wykonania budżetu Województwa Zachodniopomorskiego za 2012 rok - zestawienie zmian w planie
______________________________________________________________________________________________________________________________</oddHeader>
    <oddFooter>&amp;C&amp;P</oddFooter>
  </headerFooter>
  <rowBreaks count="1" manualBreakCount="1">
    <brk id="59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625"/>
  <sheetViews>
    <sheetView view="pageBreakPreview" zoomScaleNormal="100" zoomScaleSheetLayoutView="100" workbookViewId="0">
      <selection activeCell="K42" sqref="K42"/>
    </sheetView>
  </sheetViews>
  <sheetFormatPr defaultRowHeight="12.75" x14ac:dyDescent="0.2"/>
  <cols>
    <col min="1" max="1" width="13.5703125" style="2" customWidth="1"/>
    <col min="2" max="2" width="69.28515625" style="2" customWidth="1"/>
    <col min="3" max="4" width="14.140625" style="2" customWidth="1"/>
    <col min="5" max="5" width="14.85546875" style="2" customWidth="1"/>
    <col min="6" max="6" width="14.28515625" style="2" customWidth="1"/>
  </cols>
  <sheetData>
    <row r="1" spans="1:6" ht="51" customHeight="1" x14ac:dyDescent="0.2">
      <c r="A1" s="42" t="s">
        <v>279</v>
      </c>
      <c r="B1" s="42"/>
      <c r="C1" s="42"/>
      <c r="D1" s="42"/>
      <c r="E1" s="42"/>
      <c r="F1" s="42"/>
    </row>
    <row r="2" spans="1:6" ht="15" customHeight="1" x14ac:dyDescent="0.2">
      <c r="A2" s="6"/>
      <c r="B2" s="7"/>
      <c r="C2" s="8"/>
      <c r="D2" s="8"/>
      <c r="E2" s="8"/>
      <c r="F2" s="8"/>
    </row>
    <row r="3" spans="1:6" ht="18" x14ac:dyDescent="0.25">
      <c r="A3" s="6"/>
      <c r="B3" s="7"/>
      <c r="C3" s="43" t="s">
        <v>164</v>
      </c>
      <c r="D3" s="43"/>
      <c r="E3" s="43"/>
      <c r="F3" s="43"/>
    </row>
    <row r="4" spans="1:6" ht="24.75" customHeight="1" x14ac:dyDescent="0.2"/>
    <row r="5" spans="1:6" x14ac:dyDescent="0.2">
      <c r="A5" s="1"/>
      <c r="B5" s="1"/>
      <c r="F5" s="3" t="s">
        <v>165</v>
      </c>
    </row>
    <row r="6" spans="1:6" x14ac:dyDescent="0.2">
      <c r="A6" s="47" t="s">
        <v>152</v>
      </c>
      <c r="B6" s="47" t="s">
        <v>153</v>
      </c>
      <c r="C6" s="47" t="s">
        <v>154</v>
      </c>
      <c r="D6" s="49" t="s">
        <v>155</v>
      </c>
      <c r="E6" s="50"/>
      <c r="F6" s="40" t="s">
        <v>196</v>
      </c>
    </row>
    <row r="7" spans="1:6" ht="21.75" customHeight="1" x14ac:dyDescent="0.2">
      <c r="A7" s="48"/>
      <c r="B7" s="48"/>
      <c r="C7" s="48"/>
      <c r="D7" s="51"/>
      <c r="E7" s="52"/>
      <c r="F7" s="41"/>
    </row>
    <row r="8" spans="1:6" ht="20.25" customHeight="1" thickBot="1" x14ac:dyDescent="0.25">
      <c r="A8" s="48"/>
      <c r="B8" s="48"/>
      <c r="C8" s="48"/>
      <c r="D8" s="4" t="s">
        <v>156</v>
      </c>
      <c r="E8" s="4" t="s">
        <v>157</v>
      </c>
      <c r="F8" s="41"/>
    </row>
    <row r="9" spans="1:6" x14ac:dyDescent="0.2">
      <c r="A9" s="5" t="s">
        <v>158</v>
      </c>
      <c r="B9" s="5" t="s">
        <v>159</v>
      </c>
      <c r="C9" s="5" t="s">
        <v>160</v>
      </c>
      <c r="D9" s="17" t="s">
        <v>161</v>
      </c>
      <c r="E9" s="17" t="s">
        <v>162</v>
      </c>
      <c r="F9" s="14" t="s">
        <v>163</v>
      </c>
    </row>
    <row r="10" spans="1:6" ht="21.75" customHeight="1" thickBot="1" x14ac:dyDescent="0.25">
      <c r="A10" s="53" t="s">
        <v>273</v>
      </c>
      <c r="B10" s="53"/>
      <c r="C10" s="9">
        <f>C11+C474</f>
        <v>380574132</v>
      </c>
      <c r="D10" s="9">
        <f>D11+D474</f>
        <v>320965393</v>
      </c>
      <c r="E10" s="9">
        <f>E11+E474</f>
        <v>371809121</v>
      </c>
      <c r="F10" s="27">
        <f>F11+F474</f>
        <v>329730404</v>
      </c>
    </row>
    <row r="11" spans="1:6" ht="20.25" customHeight="1" thickBot="1" x14ac:dyDescent="0.25">
      <c r="A11" s="54" t="s">
        <v>166</v>
      </c>
      <c r="B11" s="54"/>
      <c r="C11" s="22">
        <f>C12+C42+C70+C124+C139+C181+C214+C322</f>
        <v>82544355</v>
      </c>
      <c r="D11" s="22">
        <f>D12+D42+D70+D124+D139+D181+D214+D322</f>
        <v>39855265</v>
      </c>
      <c r="E11" s="22">
        <f>E12+E42+E70+E124+E139+E181+E214+E322</f>
        <v>46168070</v>
      </c>
      <c r="F11" s="22">
        <f>F12+F42+F70+F124+F139+F181+F214+F322</f>
        <v>76231550</v>
      </c>
    </row>
    <row r="12" spans="1:6" ht="20.25" customHeight="1" thickTop="1" x14ac:dyDescent="0.2">
      <c r="A12" s="15" t="s">
        <v>1</v>
      </c>
      <c r="B12" s="11" t="s">
        <v>2</v>
      </c>
      <c r="C12" s="10">
        <v>6577960</v>
      </c>
      <c r="D12" s="16">
        <v>577506</v>
      </c>
      <c r="E12" s="16">
        <v>1897513</v>
      </c>
      <c r="F12" s="18">
        <v>5257953</v>
      </c>
    </row>
    <row r="13" spans="1:6" ht="18" customHeight="1" x14ac:dyDescent="0.2">
      <c r="A13" s="19" t="s">
        <v>3</v>
      </c>
      <c r="B13" s="20" t="s">
        <v>4</v>
      </c>
      <c r="C13" s="21">
        <v>6577960</v>
      </c>
      <c r="D13" s="21">
        <v>577506</v>
      </c>
      <c r="E13" s="21">
        <v>1897513</v>
      </c>
      <c r="F13" s="21">
        <v>5257953</v>
      </c>
    </row>
    <row r="14" spans="1:6" ht="21" customHeight="1" x14ac:dyDescent="0.2">
      <c r="A14" s="34" t="s">
        <v>280</v>
      </c>
      <c r="B14" s="34"/>
      <c r="C14" s="33">
        <v>6577960</v>
      </c>
      <c r="D14" s="33">
        <v>577506</v>
      </c>
      <c r="E14" s="33">
        <v>1897513</v>
      </c>
      <c r="F14" s="33">
        <v>5257953</v>
      </c>
    </row>
    <row r="15" spans="1:6" hidden="1" x14ac:dyDescent="0.2">
      <c r="A15" s="12" t="s">
        <v>5</v>
      </c>
      <c r="B15" s="12" t="s">
        <v>6</v>
      </c>
      <c r="C15" s="28">
        <v>2566875</v>
      </c>
      <c r="D15" s="28">
        <v>0</v>
      </c>
      <c r="E15" s="28">
        <v>622350</v>
      </c>
      <c r="F15" s="28">
        <v>1944525</v>
      </c>
    </row>
    <row r="16" spans="1:6" hidden="1" x14ac:dyDescent="0.2">
      <c r="A16" s="12" t="s">
        <v>7</v>
      </c>
      <c r="B16" s="12" t="s">
        <v>6</v>
      </c>
      <c r="C16" s="28">
        <v>855625</v>
      </c>
      <c r="D16" s="28">
        <v>0</v>
      </c>
      <c r="E16" s="28">
        <v>207450</v>
      </c>
      <c r="F16" s="28">
        <v>648175</v>
      </c>
    </row>
    <row r="17" spans="1:6" hidden="1" x14ac:dyDescent="0.2">
      <c r="A17" s="12" t="s">
        <v>8</v>
      </c>
      <c r="B17" s="12" t="s">
        <v>9</v>
      </c>
      <c r="C17" s="28">
        <v>453750</v>
      </c>
      <c r="D17" s="28">
        <v>0</v>
      </c>
      <c r="E17" s="28">
        <v>97500</v>
      </c>
      <c r="F17" s="28">
        <v>356250</v>
      </c>
    </row>
    <row r="18" spans="1:6" hidden="1" x14ac:dyDescent="0.2">
      <c r="A18" s="12" t="s">
        <v>10</v>
      </c>
      <c r="B18" s="12" t="s">
        <v>9</v>
      </c>
      <c r="C18" s="28">
        <v>151250</v>
      </c>
      <c r="D18" s="28">
        <v>0</v>
      </c>
      <c r="E18" s="28">
        <v>32500</v>
      </c>
      <c r="F18" s="28">
        <v>118750</v>
      </c>
    </row>
    <row r="19" spans="1:6" hidden="1" x14ac:dyDescent="0.2">
      <c r="A19" s="12" t="s">
        <v>11</v>
      </c>
      <c r="B19" s="12" t="s">
        <v>12</v>
      </c>
      <c r="C19" s="28">
        <v>111825</v>
      </c>
      <c r="D19" s="28">
        <v>0</v>
      </c>
      <c r="E19" s="28">
        <v>63150</v>
      </c>
      <c r="F19" s="28">
        <v>48675</v>
      </c>
    </row>
    <row r="20" spans="1:6" hidden="1" x14ac:dyDescent="0.2">
      <c r="A20" s="12" t="s">
        <v>13</v>
      </c>
      <c r="B20" s="12" t="s">
        <v>12</v>
      </c>
      <c r="C20" s="28">
        <v>37275</v>
      </c>
      <c r="D20" s="28">
        <v>0</v>
      </c>
      <c r="E20" s="28">
        <v>21050</v>
      </c>
      <c r="F20" s="28">
        <v>16225</v>
      </c>
    </row>
    <row r="21" spans="1:6" hidden="1" x14ac:dyDescent="0.2">
      <c r="A21" s="12" t="s">
        <v>14</v>
      </c>
      <c r="B21" s="12" t="s">
        <v>15</v>
      </c>
      <c r="C21" s="28">
        <v>78000</v>
      </c>
      <c r="D21" s="28">
        <v>164550</v>
      </c>
      <c r="E21" s="28">
        <v>11887</v>
      </c>
      <c r="F21" s="28">
        <v>230663</v>
      </c>
    </row>
    <row r="22" spans="1:6" hidden="1" x14ac:dyDescent="0.2">
      <c r="A22" s="12" t="s">
        <v>16</v>
      </c>
      <c r="B22" s="12" t="s">
        <v>15</v>
      </c>
      <c r="C22" s="28">
        <v>26000</v>
      </c>
      <c r="D22" s="28">
        <v>54850</v>
      </c>
      <c r="E22" s="28">
        <v>3963</v>
      </c>
      <c r="F22" s="28">
        <v>76887</v>
      </c>
    </row>
    <row r="23" spans="1:6" hidden="1" x14ac:dyDescent="0.2">
      <c r="A23" s="12" t="s">
        <v>17</v>
      </c>
      <c r="B23" s="12" t="s">
        <v>18</v>
      </c>
      <c r="C23" s="28">
        <v>26200</v>
      </c>
      <c r="D23" s="28">
        <v>0</v>
      </c>
      <c r="E23" s="28">
        <v>13980</v>
      </c>
      <c r="F23" s="28">
        <v>12220</v>
      </c>
    </row>
    <row r="24" spans="1:6" hidden="1" x14ac:dyDescent="0.2">
      <c r="A24" s="12" t="s">
        <v>19</v>
      </c>
      <c r="B24" s="12" t="s">
        <v>18</v>
      </c>
      <c r="C24" s="28">
        <v>105000</v>
      </c>
      <c r="D24" s="28">
        <v>24908</v>
      </c>
      <c r="E24" s="28">
        <v>90090</v>
      </c>
      <c r="F24" s="28">
        <v>39818</v>
      </c>
    </row>
    <row r="25" spans="1:6" hidden="1" x14ac:dyDescent="0.2">
      <c r="A25" s="12" t="s">
        <v>20</v>
      </c>
      <c r="B25" s="12" t="s">
        <v>18</v>
      </c>
      <c r="C25" s="28">
        <v>35000</v>
      </c>
      <c r="D25" s="28">
        <v>8302</v>
      </c>
      <c r="E25" s="28">
        <v>30030</v>
      </c>
      <c r="F25" s="28">
        <v>13272</v>
      </c>
    </row>
    <row r="26" spans="1:6" hidden="1" x14ac:dyDescent="0.2">
      <c r="A26" s="12" t="s">
        <v>21</v>
      </c>
      <c r="B26" s="12" t="s">
        <v>22</v>
      </c>
      <c r="C26" s="28">
        <v>266760</v>
      </c>
      <c r="D26" s="28">
        <v>0</v>
      </c>
      <c r="E26" s="28">
        <v>189850</v>
      </c>
      <c r="F26" s="28">
        <v>76910</v>
      </c>
    </row>
    <row r="27" spans="1:6" hidden="1" x14ac:dyDescent="0.2">
      <c r="A27" s="12" t="s">
        <v>23</v>
      </c>
      <c r="B27" s="12" t="s">
        <v>22</v>
      </c>
      <c r="C27" s="28">
        <v>1168500</v>
      </c>
      <c r="D27" s="28">
        <v>8847</v>
      </c>
      <c r="E27" s="28">
        <v>247363</v>
      </c>
      <c r="F27" s="28">
        <v>929984</v>
      </c>
    </row>
    <row r="28" spans="1:6" hidden="1" x14ac:dyDescent="0.2">
      <c r="A28" s="12" t="s">
        <v>24</v>
      </c>
      <c r="B28" s="12" t="s">
        <v>22</v>
      </c>
      <c r="C28" s="28">
        <v>389500</v>
      </c>
      <c r="D28" s="28">
        <v>2949</v>
      </c>
      <c r="E28" s="28">
        <v>82454</v>
      </c>
      <c r="F28" s="28">
        <v>309995</v>
      </c>
    </row>
    <row r="29" spans="1:6" hidden="1" x14ac:dyDescent="0.2">
      <c r="A29" s="12" t="s">
        <v>25</v>
      </c>
      <c r="B29" s="12" t="s">
        <v>26</v>
      </c>
      <c r="C29" s="28">
        <v>0</v>
      </c>
      <c r="D29" s="28">
        <v>5290</v>
      </c>
      <c r="E29" s="28">
        <v>0</v>
      </c>
      <c r="F29" s="28">
        <v>5290</v>
      </c>
    </row>
    <row r="30" spans="1:6" hidden="1" x14ac:dyDescent="0.2">
      <c r="A30" s="12" t="s">
        <v>27</v>
      </c>
      <c r="B30" s="12" t="s">
        <v>26</v>
      </c>
      <c r="C30" s="28">
        <v>0</v>
      </c>
      <c r="D30" s="28">
        <v>17250</v>
      </c>
      <c r="E30" s="28">
        <v>0</v>
      </c>
      <c r="F30" s="28">
        <v>17250</v>
      </c>
    </row>
    <row r="31" spans="1:6" hidden="1" x14ac:dyDescent="0.2">
      <c r="A31" s="12" t="s">
        <v>28</v>
      </c>
      <c r="B31" s="12" t="s">
        <v>26</v>
      </c>
      <c r="C31" s="28">
        <v>0</v>
      </c>
      <c r="D31" s="28">
        <v>5750</v>
      </c>
      <c r="E31" s="28">
        <v>0</v>
      </c>
      <c r="F31" s="28">
        <v>5750</v>
      </c>
    </row>
    <row r="32" spans="1:6" hidden="1" x14ac:dyDescent="0.2">
      <c r="A32" s="12" t="s">
        <v>29</v>
      </c>
      <c r="B32" s="55" t="s">
        <v>167</v>
      </c>
      <c r="C32" s="28">
        <v>0</v>
      </c>
      <c r="D32" s="28">
        <v>198308</v>
      </c>
      <c r="E32" s="28">
        <v>0</v>
      </c>
      <c r="F32" s="28">
        <v>198308</v>
      </c>
    </row>
    <row r="33" spans="1:6" hidden="1" x14ac:dyDescent="0.2">
      <c r="A33" s="12" t="s">
        <v>31</v>
      </c>
      <c r="B33" s="56"/>
      <c r="C33" s="28">
        <v>0</v>
      </c>
      <c r="D33" s="28">
        <v>66102</v>
      </c>
      <c r="E33" s="28">
        <v>0</v>
      </c>
      <c r="F33" s="28">
        <v>66102</v>
      </c>
    </row>
    <row r="34" spans="1:6" hidden="1" x14ac:dyDescent="0.2">
      <c r="A34" s="12" t="s">
        <v>32</v>
      </c>
      <c r="B34" s="12" t="s">
        <v>33</v>
      </c>
      <c r="C34" s="28">
        <v>12500</v>
      </c>
      <c r="D34" s="28">
        <v>0</v>
      </c>
      <c r="E34" s="28">
        <v>6000</v>
      </c>
      <c r="F34" s="28">
        <v>6500</v>
      </c>
    </row>
    <row r="35" spans="1:6" hidden="1" x14ac:dyDescent="0.2">
      <c r="A35" s="12" t="s">
        <v>34</v>
      </c>
      <c r="B35" s="12" t="s">
        <v>33</v>
      </c>
      <c r="C35" s="28">
        <v>115800</v>
      </c>
      <c r="D35" s="28">
        <v>7500</v>
      </c>
      <c r="E35" s="28">
        <v>27012</v>
      </c>
      <c r="F35" s="28">
        <v>96288</v>
      </c>
    </row>
    <row r="36" spans="1:6" hidden="1" x14ac:dyDescent="0.2">
      <c r="A36" s="12" t="s">
        <v>35</v>
      </c>
      <c r="B36" s="12" t="s">
        <v>33</v>
      </c>
      <c r="C36" s="28">
        <v>38600</v>
      </c>
      <c r="D36" s="28">
        <v>2500</v>
      </c>
      <c r="E36" s="28">
        <v>9004</v>
      </c>
      <c r="F36" s="28">
        <v>32096</v>
      </c>
    </row>
    <row r="37" spans="1:6" hidden="1" x14ac:dyDescent="0.2">
      <c r="A37" s="12" t="s">
        <v>36</v>
      </c>
      <c r="B37" s="12" t="s">
        <v>33</v>
      </c>
      <c r="C37" s="28">
        <v>0</v>
      </c>
      <c r="D37" s="28">
        <v>7500</v>
      </c>
      <c r="E37" s="28">
        <v>6803</v>
      </c>
      <c r="F37" s="28">
        <v>697</v>
      </c>
    </row>
    <row r="38" spans="1:6" hidden="1" x14ac:dyDescent="0.2">
      <c r="A38" s="12" t="s">
        <v>37</v>
      </c>
      <c r="B38" s="12" t="s">
        <v>38</v>
      </c>
      <c r="C38" s="28">
        <v>0</v>
      </c>
      <c r="D38" s="28">
        <v>2500</v>
      </c>
      <c r="E38" s="28">
        <v>2267</v>
      </c>
      <c r="F38" s="28">
        <v>233</v>
      </c>
    </row>
    <row r="39" spans="1:6" hidden="1" x14ac:dyDescent="0.2">
      <c r="A39" s="12" t="s">
        <v>39</v>
      </c>
      <c r="B39" s="12" t="s">
        <v>40</v>
      </c>
      <c r="C39" s="28">
        <v>12500</v>
      </c>
      <c r="D39" s="28">
        <v>400</v>
      </c>
      <c r="E39" s="28">
        <v>12560</v>
      </c>
      <c r="F39" s="28">
        <v>340</v>
      </c>
    </row>
    <row r="40" spans="1:6" hidden="1" x14ac:dyDescent="0.2">
      <c r="A40" s="12" t="s">
        <v>41</v>
      </c>
      <c r="B40" s="12" t="s">
        <v>40</v>
      </c>
      <c r="C40" s="28">
        <v>95250</v>
      </c>
      <c r="D40" s="28">
        <v>0</v>
      </c>
      <c r="E40" s="28">
        <v>90188</v>
      </c>
      <c r="F40" s="28">
        <v>5062</v>
      </c>
    </row>
    <row r="41" spans="1:6" hidden="1" x14ac:dyDescent="0.2">
      <c r="A41" s="12" t="s">
        <v>42</v>
      </c>
      <c r="B41" s="12" t="s">
        <v>40</v>
      </c>
      <c r="C41" s="28">
        <v>31750</v>
      </c>
      <c r="D41" s="28">
        <v>0</v>
      </c>
      <c r="E41" s="28">
        <v>30062</v>
      </c>
      <c r="F41" s="28">
        <v>1688</v>
      </c>
    </row>
    <row r="42" spans="1:6" ht="20.25" customHeight="1" x14ac:dyDescent="0.2">
      <c r="A42" s="15" t="s">
        <v>43</v>
      </c>
      <c r="B42" s="23" t="s">
        <v>44</v>
      </c>
      <c r="C42" s="10">
        <v>1470000</v>
      </c>
      <c r="D42" s="16">
        <v>121029</v>
      </c>
      <c r="E42" s="16">
        <v>121029</v>
      </c>
      <c r="F42" s="18">
        <v>1470000</v>
      </c>
    </row>
    <row r="43" spans="1:6" ht="31.5" customHeight="1" x14ac:dyDescent="0.2">
      <c r="A43" s="19" t="s">
        <v>45</v>
      </c>
      <c r="B43" s="20" t="s">
        <v>168</v>
      </c>
      <c r="C43" s="21">
        <v>1470000</v>
      </c>
      <c r="D43" s="21">
        <v>121029</v>
      </c>
      <c r="E43" s="21">
        <v>121029</v>
      </c>
      <c r="F43" s="21">
        <v>1470000</v>
      </c>
    </row>
    <row r="44" spans="1:6" ht="31.5" customHeight="1" x14ac:dyDescent="0.2">
      <c r="A44" s="34" t="s">
        <v>278</v>
      </c>
      <c r="B44" s="34"/>
      <c r="C44" s="33">
        <v>1470000</v>
      </c>
      <c r="D44" s="33">
        <v>121029</v>
      </c>
      <c r="E44" s="33">
        <v>121029</v>
      </c>
      <c r="F44" s="33">
        <v>1470000</v>
      </c>
    </row>
    <row r="45" spans="1:6" hidden="1" x14ac:dyDescent="0.2">
      <c r="A45" s="12" t="s">
        <v>5</v>
      </c>
      <c r="B45" s="12" t="s">
        <v>6</v>
      </c>
      <c r="C45" s="28">
        <v>666210</v>
      </c>
      <c r="D45" s="28">
        <v>0</v>
      </c>
      <c r="E45" s="28">
        <v>40875</v>
      </c>
      <c r="F45" s="28">
        <v>625335</v>
      </c>
    </row>
    <row r="46" spans="1:6" hidden="1" x14ac:dyDescent="0.2">
      <c r="A46" s="12" t="s">
        <v>7</v>
      </c>
      <c r="B46" s="12" t="s">
        <v>6</v>
      </c>
      <c r="C46" s="28">
        <v>222070</v>
      </c>
      <c r="D46" s="28">
        <v>0</v>
      </c>
      <c r="E46" s="28">
        <v>13625</v>
      </c>
      <c r="F46" s="28">
        <v>208445</v>
      </c>
    </row>
    <row r="47" spans="1:6" hidden="1" x14ac:dyDescent="0.2">
      <c r="A47" s="12" t="s">
        <v>46</v>
      </c>
      <c r="B47" s="12" t="s">
        <v>47</v>
      </c>
      <c r="C47" s="28">
        <v>31290</v>
      </c>
      <c r="D47" s="28">
        <v>0</v>
      </c>
      <c r="E47" s="28">
        <v>0</v>
      </c>
      <c r="F47" s="28">
        <v>31290</v>
      </c>
    </row>
    <row r="48" spans="1:6" hidden="1" x14ac:dyDescent="0.2">
      <c r="A48" s="12" t="s">
        <v>48</v>
      </c>
      <c r="B48" s="12" t="s">
        <v>47</v>
      </c>
      <c r="C48" s="28">
        <v>10430</v>
      </c>
      <c r="D48" s="28">
        <v>0</v>
      </c>
      <c r="E48" s="28">
        <v>0</v>
      </c>
      <c r="F48" s="28">
        <v>10430</v>
      </c>
    </row>
    <row r="49" spans="1:6" hidden="1" x14ac:dyDescent="0.2">
      <c r="A49" s="12" t="s">
        <v>8</v>
      </c>
      <c r="B49" s="12" t="s">
        <v>9</v>
      </c>
      <c r="C49" s="28">
        <v>107066</v>
      </c>
      <c r="D49" s="28">
        <v>0</v>
      </c>
      <c r="E49" s="28">
        <v>0</v>
      </c>
      <c r="F49" s="28">
        <v>107066</v>
      </c>
    </row>
    <row r="50" spans="1:6" hidden="1" x14ac:dyDescent="0.2">
      <c r="A50" s="12" t="s">
        <v>10</v>
      </c>
      <c r="B50" s="12" t="s">
        <v>9</v>
      </c>
      <c r="C50" s="28">
        <v>35689</v>
      </c>
      <c r="D50" s="28">
        <v>0</v>
      </c>
      <c r="E50" s="28">
        <v>0</v>
      </c>
      <c r="F50" s="28">
        <v>35689</v>
      </c>
    </row>
    <row r="51" spans="1:6" hidden="1" x14ac:dyDescent="0.2">
      <c r="A51" s="12" t="s">
        <v>11</v>
      </c>
      <c r="B51" s="12" t="s">
        <v>12</v>
      </c>
      <c r="C51" s="28">
        <v>17089</v>
      </c>
      <c r="D51" s="28">
        <v>0</v>
      </c>
      <c r="E51" s="28">
        <v>0</v>
      </c>
      <c r="F51" s="28">
        <v>17089</v>
      </c>
    </row>
    <row r="52" spans="1:6" hidden="1" x14ac:dyDescent="0.2">
      <c r="A52" s="12" t="s">
        <v>13</v>
      </c>
      <c r="B52" s="12" t="s">
        <v>12</v>
      </c>
      <c r="C52" s="28">
        <v>5696</v>
      </c>
      <c r="D52" s="28">
        <v>0</v>
      </c>
      <c r="E52" s="28">
        <v>0</v>
      </c>
      <c r="F52" s="28">
        <v>5696</v>
      </c>
    </row>
    <row r="53" spans="1:6" hidden="1" x14ac:dyDescent="0.2">
      <c r="A53" s="12" t="s">
        <v>14</v>
      </c>
      <c r="B53" s="12" t="s">
        <v>15</v>
      </c>
      <c r="C53" s="28">
        <v>0</v>
      </c>
      <c r="D53" s="28">
        <v>21375</v>
      </c>
      <c r="E53" s="28">
        <v>0</v>
      </c>
      <c r="F53" s="28">
        <v>21375</v>
      </c>
    </row>
    <row r="54" spans="1:6" hidden="1" x14ac:dyDescent="0.2">
      <c r="A54" s="12" t="s">
        <v>16</v>
      </c>
      <c r="B54" s="12" t="s">
        <v>15</v>
      </c>
      <c r="C54" s="28">
        <v>0</v>
      </c>
      <c r="D54" s="28">
        <v>7125</v>
      </c>
      <c r="E54" s="28">
        <v>0</v>
      </c>
      <c r="F54" s="28">
        <v>7125</v>
      </c>
    </row>
    <row r="55" spans="1:6" hidden="1" x14ac:dyDescent="0.2">
      <c r="A55" s="12" t="s">
        <v>17</v>
      </c>
      <c r="B55" s="12" t="s">
        <v>18</v>
      </c>
      <c r="C55" s="28">
        <v>4600</v>
      </c>
      <c r="D55" s="28">
        <v>4601</v>
      </c>
      <c r="E55" s="28">
        <v>0</v>
      </c>
      <c r="F55" s="28">
        <v>9201</v>
      </c>
    </row>
    <row r="56" spans="1:6" hidden="1" x14ac:dyDescent="0.2">
      <c r="A56" s="12" t="s">
        <v>19</v>
      </c>
      <c r="B56" s="12" t="s">
        <v>18</v>
      </c>
      <c r="C56" s="28">
        <v>15000</v>
      </c>
      <c r="D56" s="28">
        <v>15000</v>
      </c>
      <c r="E56" s="28">
        <v>0</v>
      </c>
      <c r="F56" s="28">
        <v>30000</v>
      </c>
    </row>
    <row r="57" spans="1:6" hidden="1" x14ac:dyDescent="0.2">
      <c r="A57" s="12" t="s">
        <v>20</v>
      </c>
      <c r="B57" s="12" t="s">
        <v>18</v>
      </c>
      <c r="C57" s="28">
        <v>5000</v>
      </c>
      <c r="D57" s="28">
        <v>5000</v>
      </c>
      <c r="E57" s="28">
        <v>0</v>
      </c>
      <c r="F57" s="28">
        <v>10000</v>
      </c>
    </row>
    <row r="58" spans="1:6" hidden="1" x14ac:dyDescent="0.2">
      <c r="A58" s="12" t="s">
        <v>21</v>
      </c>
      <c r="B58" s="12" t="s">
        <v>22</v>
      </c>
      <c r="C58" s="28">
        <v>36300</v>
      </c>
      <c r="D58" s="28">
        <v>2388</v>
      </c>
      <c r="E58" s="28">
        <v>0</v>
      </c>
      <c r="F58" s="28">
        <v>38688</v>
      </c>
    </row>
    <row r="59" spans="1:6" hidden="1" x14ac:dyDescent="0.2">
      <c r="A59" s="12" t="s">
        <v>23</v>
      </c>
      <c r="B59" s="12" t="s">
        <v>22</v>
      </c>
      <c r="C59" s="28">
        <v>82845</v>
      </c>
      <c r="D59" s="28">
        <v>49155</v>
      </c>
      <c r="E59" s="28">
        <v>0</v>
      </c>
      <c r="F59" s="28">
        <v>132000</v>
      </c>
    </row>
    <row r="60" spans="1:6" hidden="1" x14ac:dyDescent="0.2">
      <c r="A60" s="12" t="s">
        <v>24</v>
      </c>
      <c r="B60" s="12" t="s">
        <v>22</v>
      </c>
      <c r="C60" s="28">
        <v>27615</v>
      </c>
      <c r="D60" s="28">
        <v>16385</v>
      </c>
      <c r="E60" s="28">
        <v>0</v>
      </c>
      <c r="F60" s="28">
        <v>44000</v>
      </c>
    </row>
    <row r="61" spans="1:6" hidden="1" x14ac:dyDescent="0.2">
      <c r="A61" s="12" t="s">
        <v>49</v>
      </c>
      <c r="B61" s="44" t="s">
        <v>169</v>
      </c>
      <c r="C61" s="28">
        <v>23000</v>
      </c>
      <c r="D61" s="28">
        <v>0</v>
      </c>
      <c r="E61" s="28">
        <v>5609</v>
      </c>
      <c r="F61" s="28">
        <v>17391</v>
      </c>
    </row>
    <row r="62" spans="1:6" hidden="1" x14ac:dyDescent="0.2">
      <c r="A62" s="12" t="s">
        <v>29</v>
      </c>
      <c r="B62" s="45"/>
      <c r="C62" s="28">
        <v>75000</v>
      </c>
      <c r="D62" s="28">
        <v>0</v>
      </c>
      <c r="E62" s="28">
        <v>18292</v>
      </c>
      <c r="F62" s="28">
        <v>56708</v>
      </c>
    </row>
    <row r="63" spans="1:6" hidden="1" x14ac:dyDescent="0.2">
      <c r="A63" s="12" t="s">
        <v>31</v>
      </c>
      <c r="B63" s="46"/>
      <c r="C63" s="28">
        <v>25000</v>
      </c>
      <c r="D63" s="28">
        <v>0</v>
      </c>
      <c r="E63" s="28">
        <v>6097</v>
      </c>
      <c r="F63" s="28">
        <v>18903</v>
      </c>
    </row>
    <row r="64" spans="1:6" hidden="1" x14ac:dyDescent="0.2">
      <c r="A64" s="12" t="s">
        <v>32</v>
      </c>
      <c r="B64" s="12" t="s">
        <v>33</v>
      </c>
      <c r="C64" s="28">
        <v>3200</v>
      </c>
      <c r="D64" s="28">
        <v>0</v>
      </c>
      <c r="E64" s="28">
        <v>0</v>
      </c>
      <c r="F64" s="28">
        <v>3200</v>
      </c>
    </row>
    <row r="65" spans="1:6" hidden="1" x14ac:dyDescent="0.2">
      <c r="A65" s="12" t="s">
        <v>34</v>
      </c>
      <c r="B65" s="12" t="s">
        <v>33</v>
      </c>
      <c r="C65" s="28">
        <v>30000</v>
      </c>
      <c r="D65" s="28">
        <v>0</v>
      </c>
      <c r="E65" s="28">
        <v>15000</v>
      </c>
      <c r="F65" s="28">
        <v>15000</v>
      </c>
    </row>
    <row r="66" spans="1:6" hidden="1" x14ac:dyDescent="0.2">
      <c r="A66" s="12" t="s">
        <v>35</v>
      </c>
      <c r="B66" s="12" t="s">
        <v>33</v>
      </c>
      <c r="C66" s="28">
        <v>10000</v>
      </c>
      <c r="D66" s="28">
        <v>0</v>
      </c>
      <c r="E66" s="28">
        <v>5000</v>
      </c>
      <c r="F66" s="28">
        <v>5000</v>
      </c>
    </row>
    <row r="67" spans="1:6" hidden="1" x14ac:dyDescent="0.2">
      <c r="A67" s="12" t="s">
        <v>39</v>
      </c>
      <c r="B67" s="12" t="s">
        <v>40</v>
      </c>
      <c r="C67" s="28">
        <v>6900</v>
      </c>
      <c r="D67" s="28">
        <v>0</v>
      </c>
      <c r="E67" s="28">
        <v>1380</v>
      </c>
      <c r="F67" s="28">
        <v>5520</v>
      </c>
    </row>
    <row r="68" spans="1:6" hidden="1" x14ac:dyDescent="0.2">
      <c r="A68" s="12" t="s">
        <v>41</v>
      </c>
      <c r="B68" s="12" t="s">
        <v>40</v>
      </c>
      <c r="C68" s="28">
        <v>22500</v>
      </c>
      <c r="D68" s="28">
        <v>0</v>
      </c>
      <c r="E68" s="28">
        <v>11363</v>
      </c>
      <c r="F68" s="28">
        <v>11137</v>
      </c>
    </row>
    <row r="69" spans="1:6" hidden="1" x14ac:dyDescent="0.2">
      <c r="A69" s="12" t="s">
        <v>42</v>
      </c>
      <c r="B69" s="12" t="s">
        <v>40</v>
      </c>
      <c r="C69" s="28">
        <v>7500</v>
      </c>
      <c r="D69" s="28">
        <v>0</v>
      </c>
      <c r="E69" s="28">
        <v>3788</v>
      </c>
      <c r="F69" s="28">
        <v>3712</v>
      </c>
    </row>
    <row r="70" spans="1:6" ht="20.25" customHeight="1" x14ac:dyDescent="0.2">
      <c r="A70" s="15" t="s">
        <v>50</v>
      </c>
      <c r="B70" s="23" t="s">
        <v>51</v>
      </c>
      <c r="C70" s="10">
        <v>18166986</v>
      </c>
      <c r="D70" s="16">
        <v>6739388</v>
      </c>
      <c r="E70" s="16">
        <v>7157185</v>
      </c>
      <c r="F70" s="18">
        <v>17749189</v>
      </c>
    </row>
    <row r="71" spans="1:6" ht="18" customHeight="1" x14ac:dyDescent="0.2">
      <c r="A71" s="19" t="s">
        <v>52</v>
      </c>
      <c r="B71" s="20" t="s">
        <v>53</v>
      </c>
      <c r="C71" s="21">
        <v>381862</v>
      </c>
      <c r="D71" s="21">
        <v>6344567</v>
      </c>
      <c r="E71" s="21">
        <v>4212830</v>
      </c>
      <c r="F71" s="21">
        <v>2513599</v>
      </c>
    </row>
    <row r="72" spans="1:6" ht="18.75" customHeight="1" x14ac:dyDescent="0.2">
      <c r="A72" s="35" t="s">
        <v>54</v>
      </c>
      <c r="B72" s="35"/>
      <c r="C72" s="32">
        <v>100000</v>
      </c>
      <c r="D72" s="32">
        <v>0</v>
      </c>
      <c r="E72" s="32">
        <v>91157</v>
      </c>
      <c r="F72" s="32">
        <v>8843</v>
      </c>
    </row>
    <row r="73" spans="1:6" ht="39" hidden="1" customHeight="1" x14ac:dyDescent="0.2">
      <c r="A73" s="12" t="s">
        <v>55</v>
      </c>
      <c r="B73" s="13" t="s">
        <v>171</v>
      </c>
      <c r="C73" s="28">
        <v>100000</v>
      </c>
      <c r="D73" s="28">
        <v>0</v>
      </c>
      <c r="E73" s="28">
        <v>91157</v>
      </c>
      <c r="F73" s="28">
        <v>8843</v>
      </c>
    </row>
    <row r="74" spans="1:6" ht="31.5" customHeight="1" x14ac:dyDescent="0.2">
      <c r="A74" s="34" t="s">
        <v>172</v>
      </c>
      <c r="B74" s="34"/>
      <c r="C74" s="33">
        <v>281862</v>
      </c>
      <c r="D74" s="33">
        <v>45908</v>
      </c>
      <c r="E74" s="33">
        <v>15315</v>
      </c>
      <c r="F74" s="33">
        <v>312455</v>
      </c>
    </row>
    <row r="75" spans="1:6" hidden="1" x14ac:dyDescent="0.2">
      <c r="A75" s="12" t="s">
        <v>56</v>
      </c>
      <c r="B75" s="12" t="s">
        <v>6</v>
      </c>
      <c r="C75" s="28">
        <v>162916</v>
      </c>
      <c r="D75" s="28">
        <v>0</v>
      </c>
      <c r="E75" s="28">
        <v>9165</v>
      </c>
      <c r="F75" s="28">
        <v>153751</v>
      </c>
    </row>
    <row r="76" spans="1:6" hidden="1" x14ac:dyDescent="0.2">
      <c r="A76" s="12" t="s">
        <v>7</v>
      </c>
      <c r="B76" s="12" t="s">
        <v>6</v>
      </c>
      <c r="C76" s="28">
        <v>28750</v>
      </c>
      <c r="D76" s="28">
        <v>0</v>
      </c>
      <c r="E76" s="28">
        <v>1617</v>
      </c>
      <c r="F76" s="28">
        <v>27133</v>
      </c>
    </row>
    <row r="77" spans="1:6" hidden="1" x14ac:dyDescent="0.2">
      <c r="A77" s="12" t="s">
        <v>57</v>
      </c>
      <c r="B77" s="12" t="s">
        <v>9</v>
      </c>
      <c r="C77" s="28">
        <v>21562</v>
      </c>
      <c r="D77" s="28">
        <v>4868</v>
      </c>
      <c r="E77" s="28">
        <v>0</v>
      </c>
      <c r="F77" s="28">
        <v>26430</v>
      </c>
    </row>
    <row r="78" spans="1:6" hidden="1" x14ac:dyDescent="0.2">
      <c r="A78" s="12" t="s">
        <v>10</v>
      </c>
      <c r="B78" s="12" t="s">
        <v>9</v>
      </c>
      <c r="C78" s="28">
        <v>3805</v>
      </c>
      <c r="D78" s="28">
        <v>859</v>
      </c>
      <c r="E78" s="28">
        <v>0</v>
      </c>
      <c r="F78" s="28">
        <v>4664</v>
      </c>
    </row>
    <row r="79" spans="1:6" hidden="1" x14ac:dyDescent="0.2">
      <c r="A79" s="12" t="s">
        <v>58</v>
      </c>
      <c r="B79" s="12" t="s">
        <v>12</v>
      </c>
      <c r="C79" s="28">
        <v>4792</v>
      </c>
      <c r="D79" s="28">
        <v>0</v>
      </c>
      <c r="E79" s="28">
        <v>1025</v>
      </c>
      <c r="F79" s="28">
        <v>3767</v>
      </c>
    </row>
    <row r="80" spans="1:6" hidden="1" x14ac:dyDescent="0.2">
      <c r="A80" s="12" t="s">
        <v>13</v>
      </c>
      <c r="B80" s="12" t="s">
        <v>12</v>
      </c>
      <c r="C80" s="28">
        <v>846</v>
      </c>
      <c r="D80" s="28">
        <v>0</v>
      </c>
      <c r="E80" s="28">
        <v>181</v>
      </c>
      <c r="F80" s="28">
        <v>665</v>
      </c>
    </row>
    <row r="81" spans="1:6" hidden="1" x14ac:dyDescent="0.2">
      <c r="A81" s="12" t="s">
        <v>59</v>
      </c>
      <c r="B81" s="12" t="s">
        <v>18</v>
      </c>
      <c r="C81" s="28">
        <v>2396</v>
      </c>
      <c r="D81" s="28">
        <v>154</v>
      </c>
      <c r="E81" s="28">
        <v>0</v>
      </c>
      <c r="F81" s="28">
        <v>2550</v>
      </c>
    </row>
    <row r="82" spans="1:6" hidden="1" x14ac:dyDescent="0.2">
      <c r="A82" s="12" t="s">
        <v>20</v>
      </c>
      <c r="B82" s="12" t="s">
        <v>18</v>
      </c>
      <c r="C82" s="28">
        <v>423</v>
      </c>
      <c r="D82" s="28">
        <v>27</v>
      </c>
      <c r="E82" s="28">
        <v>0</v>
      </c>
      <c r="F82" s="28">
        <v>450</v>
      </c>
    </row>
    <row r="83" spans="1:6" hidden="1" x14ac:dyDescent="0.2">
      <c r="A83" s="12" t="s">
        <v>60</v>
      </c>
      <c r="B83" s="12" t="s">
        <v>22</v>
      </c>
      <c r="C83" s="28">
        <v>0</v>
      </c>
      <c r="D83" s="28">
        <v>34000</v>
      </c>
      <c r="E83" s="28">
        <v>0</v>
      </c>
      <c r="F83" s="28">
        <v>34000</v>
      </c>
    </row>
    <row r="84" spans="1:6" hidden="1" x14ac:dyDescent="0.2">
      <c r="A84" s="12" t="s">
        <v>24</v>
      </c>
      <c r="B84" s="12" t="s">
        <v>22</v>
      </c>
      <c r="C84" s="28">
        <v>0</v>
      </c>
      <c r="D84" s="28">
        <v>6000</v>
      </c>
      <c r="E84" s="28">
        <v>0</v>
      </c>
      <c r="F84" s="28">
        <v>6000</v>
      </c>
    </row>
    <row r="85" spans="1:6" hidden="1" x14ac:dyDescent="0.2">
      <c r="A85" s="12" t="s">
        <v>61</v>
      </c>
      <c r="B85" s="12" t="s">
        <v>26</v>
      </c>
      <c r="C85" s="28">
        <v>47917</v>
      </c>
      <c r="D85" s="28">
        <v>0</v>
      </c>
      <c r="E85" s="28">
        <v>2828</v>
      </c>
      <c r="F85" s="28">
        <v>45089</v>
      </c>
    </row>
    <row r="86" spans="1:6" hidden="1" x14ac:dyDescent="0.2">
      <c r="A86" s="12" t="s">
        <v>28</v>
      </c>
      <c r="B86" s="12" t="s">
        <v>26</v>
      </c>
      <c r="C86" s="28">
        <v>8455</v>
      </c>
      <c r="D86" s="28">
        <v>0</v>
      </c>
      <c r="E86" s="28">
        <v>499</v>
      </c>
      <c r="F86" s="28">
        <v>7956</v>
      </c>
    </row>
    <row r="87" spans="1:6" ht="32.25" customHeight="1" x14ac:dyDescent="0.2">
      <c r="A87" s="34" t="s">
        <v>173</v>
      </c>
      <c r="B87" s="34"/>
      <c r="C87" s="33">
        <v>0</v>
      </c>
      <c r="D87" s="33">
        <v>6079358</v>
      </c>
      <c r="E87" s="33">
        <v>4106358</v>
      </c>
      <c r="F87" s="33">
        <v>1973000</v>
      </c>
    </row>
    <row r="88" spans="1:6" hidden="1" x14ac:dyDescent="0.2">
      <c r="A88" s="12" t="s">
        <v>60</v>
      </c>
      <c r="B88" s="12" t="s">
        <v>22</v>
      </c>
      <c r="C88" s="28">
        <v>0</v>
      </c>
      <c r="D88" s="28">
        <v>6068143</v>
      </c>
      <c r="E88" s="28">
        <v>4106358</v>
      </c>
      <c r="F88" s="28">
        <v>1961785</v>
      </c>
    </row>
    <row r="89" spans="1:6" hidden="1" x14ac:dyDescent="0.2">
      <c r="A89" s="12" t="s">
        <v>62</v>
      </c>
      <c r="B89" s="12" t="s">
        <v>38</v>
      </c>
      <c r="C89" s="28">
        <v>0</v>
      </c>
      <c r="D89" s="28">
        <v>11215</v>
      </c>
      <c r="E89" s="28">
        <v>0</v>
      </c>
      <c r="F89" s="28">
        <v>11215</v>
      </c>
    </row>
    <row r="90" spans="1:6" ht="18" customHeight="1" x14ac:dyDescent="0.2">
      <c r="A90" s="34" t="s">
        <v>63</v>
      </c>
      <c r="B90" s="34"/>
      <c r="C90" s="33">
        <v>0</v>
      </c>
      <c r="D90" s="33">
        <v>219301</v>
      </c>
      <c r="E90" s="33">
        <v>0</v>
      </c>
      <c r="F90" s="33">
        <v>219301</v>
      </c>
    </row>
    <row r="91" spans="1:6" hidden="1" x14ac:dyDescent="0.2">
      <c r="A91" s="12" t="s">
        <v>56</v>
      </c>
      <c r="B91" s="12" t="s">
        <v>6</v>
      </c>
      <c r="C91" s="28">
        <v>0</v>
      </c>
      <c r="D91" s="28">
        <v>8167</v>
      </c>
      <c r="E91" s="28">
        <v>0</v>
      </c>
      <c r="F91" s="28">
        <v>8167</v>
      </c>
    </row>
    <row r="92" spans="1:6" hidden="1" x14ac:dyDescent="0.2">
      <c r="A92" s="12" t="s">
        <v>57</v>
      </c>
      <c r="B92" s="12" t="s">
        <v>9</v>
      </c>
      <c r="C92" s="28">
        <v>0</v>
      </c>
      <c r="D92" s="28">
        <v>1404</v>
      </c>
      <c r="E92" s="28">
        <v>0</v>
      </c>
      <c r="F92" s="28">
        <v>1404</v>
      </c>
    </row>
    <row r="93" spans="1:6" hidden="1" x14ac:dyDescent="0.2">
      <c r="A93" s="12" t="s">
        <v>58</v>
      </c>
      <c r="B93" s="12" t="s">
        <v>12</v>
      </c>
      <c r="C93" s="28">
        <v>0</v>
      </c>
      <c r="D93" s="28">
        <v>200</v>
      </c>
      <c r="E93" s="28">
        <v>0</v>
      </c>
      <c r="F93" s="28">
        <v>200</v>
      </c>
    </row>
    <row r="94" spans="1:6" hidden="1" x14ac:dyDescent="0.2">
      <c r="A94" s="12" t="s">
        <v>60</v>
      </c>
      <c r="B94" s="12" t="s">
        <v>22</v>
      </c>
      <c r="C94" s="28">
        <v>0</v>
      </c>
      <c r="D94" s="28">
        <v>206723</v>
      </c>
      <c r="E94" s="28">
        <v>0</v>
      </c>
      <c r="F94" s="28">
        <v>206723</v>
      </c>
    </row>
    <row r="95" spans="1:6" hidden="1" x14ac:dyDescent="0.2">
      <c r="A95" s="12" t="s">
        <v>62</v>
      </c>
      <c r="B95" s="12" t="s">
        <v>38</v>
      </c>
      <c r="C95" s="28">
        <v>0</v>
      </c>
      <c r="D95" s="28">
        <v>2807</v>
      </c>
      <c r="E95" s="28">
        <v>0</v>
      </c>
      <c r="F95" s="28">
        <v>2807</v>
      </c>
    </row>
    <row r="96" spans="1:6" ht="18.75" customHeight="1" x14ac:dyDescent="0.2">
      <c r="A96" s="19" t="s">
        <v>64</v>
      </c>
      <c r="B96" s="20" t="s">
        <v>65</v>
      </c>
      <c r="C96" s="21">
        <v>17785124</v>
      </c>
      <c r="D96" s="21">
        <v>394821</v>
      </c>
      <c r="E96" s="21">
        <v>2944355</v>
      </c>
      <c r="F96" s="21">
        <v>15235590</v>
      </c>
    </row>
    <row r="97" spans="1:6" ht="19.5" customHeight="1" x14ac:dyDescent="0.2">
      <c r="A97" s="34" t="s">
        <v>66</v>
      </c>
      <c r="B97" s="34"/>
      <c r="C97" s="33">
        <v>3450000</v>
      </c>
      <c r="D97" s="33">
        <v>0</v>
      </c>
      <c r="E97" s="33">
        <v>0</v>
      </c>
      <c r="F97" s="33">
        <v>3450000</v>
      </c>
    </row>
    <row r="98" spans="1:6" ht="39" hidden="1" customHeight="1" x14ac:dyDescent="0.2">
      <c r="A98" s="12" t="s">
        <v>55</v>
      </c>
      <c r="B98" s="13" t="s">
        <v>170</v>
      </c>
      <c r="C98" s="28">
        <v>3450000</v>
      </c>
      <c r="D98" s="28">
        <v>0</v>
      </c>
      <c r="E98" s="28">
        <v>0</v>
      </c>
      <c r="F98" s="28">
        <v>3450000</v>
      </c>
    </row>
    <row r="99" spans="1:6" ht="18.75" customHeight="1" x14ac:dyDescent="0.2">
      <c r="A99" s="34" t="s">
        <v>67</v>
      </c>
      <c r="B99" s="34"/>
      <c r="C99" s="33">
        <v>10792574</v>
      </c>
      <c r="D99" s="33">
        <v>139348</v>
      </c>
      <c r="E99" s="33">
        <v>2764042</v>
      </c>
      <c r="F99" s="33">
        <v>8167880</v>
      </c>
    </row>
    <row r="100" spans="1:6" ht="39" hidden="1" customHeight="1" x14ac:dyDescent="0.2">
      <c r="A100" s="12" t="s">
        <v>55</v>
      </c>
      <c r="B100" s="13" t="s">
        <v>170</v>
      </c>
      <c r="C100" s="28">
        <v>10792574</v>
      </c>
      <c r="D100" s="28">
        <v>139348</v>
      </c>
      <c r="E100" s="28">
        <v>2764042</v>
      </c>
      <c r="F100" s="28">
        <v>8167880</v>
      </c>
    </row>
    <row r="101" spans="1:6" ht="19.5" customHeight="1" x14ac:dyDescent="0.2">
      <c r="A101" s="34" t="s">
        <v>68</v>
      </c>
      <c r="B101" s="34"/>
      <c r="C101" s="33">
        <v>1410000</v>
      </c>
      <c r="D101" s="33">
        <v>170000</v>
      </c>
      <c r="E101" s="33">
        <v>166989</v>
      </c>
      <c r="F101" s="33">
        <v>1413011</v>
      </c>
    </row>
    <row r="102" spans="1:6" ht="39" hidden="1" customHeight="1" x14ac:dyDescent="0.2">
      <c r="A102" s="12" t="s">
        <v>55</v>
      </c>
      <c r="B102" s="13" t="s">
        <v>170</v>
      </c>
      <c r="C102" s="28">
        <v>1410000</v>
      </c>
      <c r="D102" s="28">
        <v>170000</v>
      </c>
      <c r="E102" s="28">
        <v>166989</v>
      </c>
      <c r="F102" s="28">
        <v>1413011</v>
      </c>
    </row>
    <row r="103" spans="1:6" ht="30.75" customHeight="1" x14ac:dyDescent="0.2">
      <c r="A103" s="34" t="s">
        <v>175</v>
      </c>
      <c r="B103" s="34"/>
      <c r="C103" s="33">
        <v>2132550</v>
      </c>
      <c r="D103" s="33">
        <v>85473</v>
      </c>
      <c r="E103" s="33">
        <v>13324</v>
      </c>
      <c r="F103" s="33">
        <v>2204699</v>
      </c>
    </row>
    <row r="104" spans="1:6" hidden="1" x14ac:dyDescent="0.2">
      <c r="A104" s="12" t="s">
        <v>69</v>
      </c>
      <c r="B104" s="12" t="s">
        <v>70</v>
      </c>
      <c r="C104" s="28">
        <v>988126</v>
      </c>
      <c r="D104" s="28">
        <v>0</v>
      </c>
      <c r="E104" s="28">
        <v>1</v>
      </c>
      <c r="F104" s="28">
        <v>988125</v>
      </c>
    </row>
    <row r="105" spans="1:6" hidden="1" x14ac:dyDescent="0.2">
      <c r="A105" s="12" t="s">
        <v>71</v>
      </c>
      <c r="B105" s="12" t="s">
        <v>70</v>
      </c>
      <c r="C105" s="28">
        <v>174374</v>
      </c>
      <c r="D105" s="28">
        <v>2</v>
      </c>
      <c r="E105" s="28">
        <v>0</v>
      </c>
      <c r="F105" s="28">
        <v>174376</v>
      </c>
    </row>
    <row r="106" spans="1:6" hidden="1" x14ac:dyDescent="0.2">
      <c r="A106" s="12" t="s">
        <v>56</v>
      </c>
      <c r="B106" s="12" t="s">
        <v>6</v>
      </c>
      <c r="C106" s="28">
        <v>184250</v>
      </c>
      <c r="D106" s="28">
        <v>40903</v>
      </c>
      <c r="E106" s="28">
        <v>0</v>
      </c>
      <c r="F106" s="28">
        <v>225153</v>
      </c>
    </row>
    <row r="107" spans="1:6" hidden="1" x14ac:dyDescent="0.2">
      <c r="A107" s="12" t="s">
        <v>7</v>
      </c>
      <c r="B107" s="12" t="s">
        <v>6</v>
      </c>
      <c r="C107" s="28">
        <v>32514</v>
      </c>
      <c r="D107" s="28">
        <v>7220</v>
      </c>
      <c r="E107" s="28">
        <v>0</v>
      </c>
      <c r="F107" s="28">
        <v>39734</v>
      </c>
    </row>
    <row r="108" spans="1:6" hidden="1" x14ac:dyDescent="0.2">
      <c r="A108" s="12" t="s">
        <v>72</v>
      </c>
      <c r="B108" s="12" t="s">
        <v>47</v>
      </c>
      <c r="C108" s="28">
        <v>15354</v>
      </c>
      <c r="D108" s="28">
        <v>0</v>
      </c>
      <c r="E108" s="28">
        <v>0</v>
      </c>
      <c r="F108" s="28">
        <v>15354</v>
      </c>
    </row>
    <row r="109" spans="1:6" hidden="1" x14ac:dyDescent="0.2">
      <c r="A109" s="12" t="s">
        <v>48</v>
      </c>
      <c r="B109" s="12" t="s">
        <v>47</v>
      </c>
      <c r="C109" s="28">
        <v>2710</v>
      </c>
      <c r="D109" s="28">
        <v>0</v>
      </c>
      <c r="E109" s="28">
        <v>0</v>
      </c>
      <c r="F109" s="28">
        <v>2710</v>
      </c>
    </row>
    <row r="110" spans="1:6" hidden="1" x14ac:dyDescent="0.2">
      <c r="A110" s="12" t="s">
        <v>57</v>
      </c>
      <c r="B110" s="12" t="s">
        <v>9</v>
      </c>
      <c r="C110" s="28">
        <v>30319</v>
      </c>
      <c r="D110" s="28">
        <v>18115</v>
      </c>
      <c r="E110" s="28">
        <v>0</v>
      </c>
      <c r="F110" s="28">
        <v>48434</v>
      </c>
    </row>
    <row r="111" spans="1:6" hidden="1" x14ac:dyDescent="0.2">
      <c r="A111" s="12" t="s">
        <v>10</v>
      </c>
      <c r="B111" s="12" t="s">
        <v>9</v>
      </c>
      <c r="C111" s="28">
        <v>5350</v>
      </c>
      <c r="D111" s="28">
        <v>3198</v>
      </c>
      <c r="E111" s="28">
        <v>0</v>
      </c>
      <c r="F111" s="28">
        <v>8548</v>
      </c>
    </row>
    <row r="112" spans="1:6" hidden="1" x14ac:dyDescent="0.2">
      <c r="A112" s="12" t="s">
        <v>58</v>
      </c>
      <c r="B112" s="12" t="s">
        <v>12</v>
      </c>
      <c r="C112" s="28">
        <v>4891</v>
      </c>
      <c r="D112" s="28">
        <v>1709</v>
      </c>
      <c r="E112" s="28">
        <v>0</v>
      </c>
      <c r="F112" s="28">
        <v>6600</v>
      </c>
    </row>
    <row r="113" spans="1:6" hidden="1" x14ac:dyDescent="0.2">
      <c r="A113" s="12" t="s">
        <v>13</v>
      </c>
      <c r="B113" s="12" t="s">
        <v>12</v>
      </c>
      <c r="C113" s="28">
        <v>862</v>
      </c>
      <c r="D113" s="28">
        <v>302</v>
      </c>
      <c r="E113" s="28">
        <v>0</v>
      </c>
      <c r="F113" s="28">
        <v>1164</v>
      </c>
    </row>
    <row r="114" spans="1:6" hidden="1" x14ac:dyDescent="0.2">
      <c r="A114" s="12" t="s">
        <v>73</v>
      </c>
      <c r="B114" s="12" t="s">
        <v>15</v>
      </c>
      <c r="C114" s="28">
        <v>513400</v>
      </c>
      <c r="D114" s="28">
        <v>0</v>
      </c>
      <c r="E114" s="28">
        <v>11323</v>
      </c>
      <c r="F114" s="28">
        <v>502077</v>
      </c>
    </row>
    <row r="115" spans="1:6" hidden="1" x14ac:dyDescent="0.2">
      <c r="A115" s="12" t="s">
        <v>16</v>
      </c>
      <c r="B115" s="12" t="s">
        <v>15</v>
      </c>
      <c r="C115" s="28">
        <v>90600</v>
      </c>
      <c r="D115" s="28">
        <v>0</v>
      </c>
      <c r="E115" s="28">
        <v>2000</v>
      </c>
      <c r="F115" s="28">
        <v>88600</v>
      </c>
    </row>
    <row r="116" spans="1:6" hidden="1" x14ac:dyDescent="0.2">
      <c r="A116" s="12" t="s">
        <v>59</v>
      </c>
      <c r="B116" s="12" t="s">
        <v>18</v>
      </c>
      <c r="C116" s="28">
        <v>6816</v>
      </c>
      <c r="D116" s="28">
        <v>1296</v>
      </c>
      <c r="E116" s="28">
        <v>0</v>
      </c>
      <c r="F116" s="28">
        <v>8112</v>
      </c>
    </row>
    <row r="117" spans="1:6" hidden="1" x14ac:dyDescent="0.2">
      <c r="A117" s="12" t="s">
        <v>20</v>
      </c>
      <c r="B117" s="12" t="s">
        <v>18</v>
      </c>
      <c r="C117" s="28">
        <v>1204</v>
      </c>
      <c r="D117" s="28">
        <v>226</v>
      </c>
      <c r="E117" s="28">
        <v>0</v>
      </c>
      <c r="F117" s="28">
        <v>1430</v>
      </c>
    </row>
    <row r="118" spans="1:6" hidden="1" x14ac:dyDescent="0.2">
      <c r="A118" s="12" t="s">
        <v>60</v>
      </c>
      <c r="B118" s="12" t="s">
        <v>22</v>
      </c>
      <c r="C118" s="28">
        <v>67490</v>
      </c>
      <c r="D118" s="28">
        <v>10469</v>
      </c>
      <c r="E118" s="28">
        <v>0</v>
      </c>
      <c r="F118" s="28">
        <v>77959</v>
      </c>
    </row>
    <row r="119" spans="1:6" hidden="1" x14ac:dyDescent="0.2">
      <c r="A119" s="12" t="s">
        <v>24</v>
      </c>
      <c r="B119" s="12" t="s">
        <v>22</v>
      </c>
      <c r="C119" s="28">
        <v>11910</v>
      </c>
      <c r="D119" s="28">
        <v>1846</v>
      </c>
      <c r="E119" s="28">
        <v>0</v>
      </c>
      <c r="F119" s="28">
        <v>13756</v>
      </c>
    </row>
    <row r="120" spans="1:6" ht="27.75" hidden="1" customHeight="1" x14ac:dyDescent="0.2">
      <c r="A120" s="12" t="s">
        <v>74</v>
      </c>
      <c r="B120" s="13" t="s">
        <v>176</v>
      </c>
      <c r="C120" s="28">
        <v>662</v>
      </c>
      <c r="D120" s="28">
        <v>159</v>
      </c>
      <c r="E120" s="28">
        <v>0</v>
      </c>
      <c r="F120" s="28">
        <v>821</v>
      </c>
    </row>
    <row r="121" spans="1:6" ht="26.25" hidden="1" customHeight="1" x14ac:dyDescent="0.2">
      <c r="A121" s="12" t="s">
        <v>75</v>
      </c>
      <c r="B121" s="13" t="s">
        <v>176</v>
      </c>
      <c r="C121" s="28">
        <v>118</v>
      </c>
      <c r="D121" s="28">
        <v>28</v>
      </c>
      <c r="E121" s="28">
        <v>0</v>
      </c>
      <c r="F121" s="28">
        <v>146</v>
      </c>
    </row>
    <row r="122" spans="1:6" hidden="1" x14ac:dyDescent="0.2">
      <c r="A122" s="12" t="s">
        <v>76</v>
      </c>
      <c r="B122" s="12" t="s">
        <v>33</v>
      </c>
      <c r="C122" s="28">
        <v>1360</v>
      </c>
      <c r="D122" s="28">
        <v>0</v>
      </c>
      <c r="E122" s="28">
        <v>0</v>
      </c>
      <c r="F122" s="28">
        <v>1360</v>
      </c>
    </row>
    <row r="123" spans="1:6" hidden="1" x14ac:dyDescent="0.2">
      <c r="A123" s="12" t="s">
        <v>35</v>
      </c>
      <c r="B123" s="12" t="s">
        <v>33</v>
      </c>
      <c r="C123" s="28">
        <v>240</v>
      </c>
      <c r="D123" s="28">
        <v>0</v>
      </c>
      <c r="E123" s="28">
        <v>0</v>
      </c>
      <c r="F123" s="28">
        <v>240</v>
      </c>
    </row>
    <row r="124" spans="1:6" ht="19.5" customHeight="1" x14ac:dyDescent="0.2">
      <c r="A124" s="15" t="s">
        <v>77</v>
      </c>
      <c r="B124" s="23" t="s">
        <v>78</v>
      </c>
      <c r="C124" s="10">
        <v>331568</v>
      </c>
      <c r="D124" s="16">
        <v>33664</v>
      </c>
      <c r="E124" s="16">
        <v>343025</v>
      </c>
      <c r="F124" s="18">
        <v>22207</v>
      </c>
    </row>
    <row r="125" spans="1:6" ht="16.5" customHeight="1" x14ac:dyDescent="0.2">
      <c r="A125" s="19" t="s">
        <v>79</v>
      </c>
      <c r="B125" s="20" t="s">
        <v>80</v>
      </c>
      <c r="C125" s="21">
        <v>331568</v>
      </c>
      <c r="D125" s="21">
        <v>33664</v>
      </c>
      <c r="E125" s="21">
        <v>343025</v>
      </c>
      <c r="F125" s="21">
        <v>22207</v>
      </c>
    </row>
    <row r="126" spans="1:6" ht="33.75" customHeight="1" x14ac:dyDescent="0.2">
      <c r="A126" s="34" t="s">
        <v>177</v>
      </c>
      <c r="B126" s="34"/>
      <c r="C126" s="33">
        <v>331568</v>
      </c>
      <c r="D126" s="33">
        <v>33664</v>
      </c>
      <c r="E126" s="33">
        <v>343025</v>
      </c>
      <c r="F126" s="33">
        <v>22207</v>
      </c>
    </row>
    <row r="127" spans="1:6" hidden="1" x14ac:dyDescent="0.2">
      <c r="A127" s="12" t="s">
        <v>14</v>
      </c>
      <c r="B127" s="12" t="s">
        <v>15</v>
      </c>
      <c r="C127" s="28">
        <v>6800</v>
      </c>
      <c r="D127" s="28">
        <v>0</v>
      </c>
      <c r="E127" s="28">
        <v>654</v>
      </c>
      <c r="F127" s="28">
        <v>6146</v>
      </c>
    </row>
    <row r="128" spans="1:6" hidden="1" x14ac:dyDescent="0.2">
      <c r="A128" s="12" t="s">
        <v>16</v>
      </c>
      <c r="B128" s="12" t="s">
        <v>15</v>
      </c>
      <c r="C128" s="28">
        <v>1200</v>
      </c>
      <c r="D128" s="28">
        <v>0</v>
      </c>
      <c r="E128" s="28">
        <v>115</v>
      </c>
      <c r="F128" s="28">
        <v>1085</v>
      </c>
    </row>
    <row r="129" spans="1:6" hidden="1" x14ac:dyDescent="0.2">
      <c r="A129" s="12" t="s">
        <v>23</v>
      </c>
      <c r="B129" s="12" t="s">
        <v>22</v>
      </c>
      <c r="C129" s="28">
        <v>107249</v>
      </c>
      <c r="D129" s="28">
        <v>26293</v>
      </c>
      <c r="E129" s="28">
        <v>124763</v>
      </c>
      <c r="F129" s="28">
        <v>8779</v>
      </c>
    </row>
    <row r="130" spans="1:6" hidden="1" x14ac:dyDescent="0.2">
      <c r="A130" s="12" t="s">
        <v>24</v>
      </c>
      <c r="B130" s="12" t="s">
        <v>22</v>
      </c>
      <c r="C130" s="28">
        <v>16195</v>
      </c>
      <c r="D130" s="28">
        <v>7371</v>
      </c>
      <c r="E130" s="28">
        <v>22016</v>
      </c>
      <c r="F130" s="28">
        <v>1550</v>
      </c>
    </row>
    <row r="131" spans="1:6" hidden="1" x14ac:dyDescent="0.2">
      <c r="A131" s="12" t="s">
        <v>81</v>
      </c>
      <c r="B131" s="12" t="s">
        <v>82</v>
      </c>
      <c r="C131" s="28">
        <v>4250</v>
      </c>
      <c r="D131" s="28">
        <v>0</v>
      </c>
      <c r="E131" s="28">
        <v>1210</v>
      </c>
      <c r="F131" s="28">
        <v>3040</v>
      </c>
    </row>
    <row r="132" spans="1:6" hidden="1" x14ac:dyDescent="0.2">
      <c r="A132" s="12" t="s">
        <v>83</v>
      </c>
      <c r="B132" s="12" t="s">
        <v>82</v>
      </c>
      <c r="C132" s="28">
        <v>750</v>
      </c>
      <c r="D132" s="28">
        <v>0</v>
      </c>
      <c r="E132" s="28">
        <v>213</v>
      </c>
      <c r="F132" s="28">
        <v>537</v>
      </c>
    </row>
    <row r="133" spans="1:6" hidden="1" x14ac:dyDescent="0.2">
      <c r="A133" s="12" t="s">
        <v>27</v>
      </c>
      <c r="B133" s="12" t="s">
        <v>26</v>
      </c>
      <c r="C133" s="28">
        <v>151470</v>
      </c>
      <c r="D133" s="28">
        <v>0</v>
      </c>
      <c r="E133" s="28">
        <v>151470</v>
      </c>
      <c r="F133" s="28">
        <v>0</v>
      </c>
    </row>
    <row r="134" spans="1:6" hidden="1" x14ac:dyDescent="0.2">
      <c r="A134" s="12" t="s">
        <v>28</v>
      </c>
      <c r="B134" s="12" t="s">
        <v>26</v>
      </c>
      <c r="C134" s="28">
        <v>26654</v>
      </c>
      <c r="D134" s="28">
        <v>0</v>
      </c>
      <c r="E134" s="28">
        <v>26654</v>
      </c>
      <c r="F134" s="28">
        <v>0</v>
      </c>
    </row>
    <row r="135" spans="1:6" hidden="1" x14ac:dyDescent="0.2">
      <c r="A135" s="12" t="s">
        <v>34</v>
      </c>
      <c r="B135" s="12" t="s">
        <v>33</v>
      </c>
      <c r="C135" s="28">
        <v>1700</v>
      </c>
      <c r="D135" s="28">
        <v>0</v>
      </c>
      <c r="E135" s="28">
        <v>791</v>
      </c>
      <c r="F135" s="28">
        <v>909</v>
      </c>
    </row>
    <row r="136" spans="1:6" hidden="1" x14ac:dyDescent="0.2">
      <c r="A136" s="12" t="s">
        <v>35</v>
      </c>
      <c r="B136" s="12" t="s">
        <v>33</v>
      </c>
      <c r="C136" s="28">
        <v>300</v>
      </c>
      <c r="D136" s="28">
        <v>0</v>
      </c>
      <c r="E136" s="28">
        <v>139</v>
      </c>
      <c r="F136" s="28">
        <v>161</v>
      </c>
    </row>
    <row r="137" spans="1:6" hidden="1" x14ac:dyDescent="0.2">
      <c r="A137" s="12" t="s">
        <v>36</v>
      </c>
      <c r="B137" s="12" t="s">
        <v>38</v>
      </c>
      <c r="C137" s="28">
        <v>12750</v>
      </c>
      <c r="D137" s="28">
        <v>0</v>
      </c>
      <c r="E137" s="28">
        <v>12750</v>
      </c>
      <c r="F137" s="28">
        <v>0</v>
      </c>
    </row>
    <row r="138" spans="1:6" hidden="1" x14ac:dyDescent="0.2">
      <c r="A138" s="12" t="s">
        <v>37</v>
      </c>
      <c r="B138" s="12" t="s">
        <v>38</v>
      </c>
      <c r="C138" s="28">
        <v>2250</v>
      </c>
      <c r="D138" s="28">
        <v>0</v>
      </c>
      <c r="E138" s="28">
        <v>2250</v>
      </c>
      <c r="F138" s="28">
        <v>0</v>
      </c>
    </row>
    <row r="139" spans="1:6" ht="18.75" customHeight="1" x14ac:dyDescent="0.2">
      <c r="A139" s="15" t="s">
        <v>84</v>
      </c>
      <c r="B139" s="23" t="s">
        <v>85</v>
      </c>
      <c r="C139" s="10">
        <v>590209</v>
      </c>
      <c r="D139" s="16">
        <v>1644886</v>
      </c>
      <c r="E139" s="16">
        <v>973053</v>
      </c>
      <c r="F139" s="18">
        <v>1262042</v>
      </c>
    </row>
    <row r="140" spans="1:6" ht="18" customHeight="1" x14ac:dyDescent="0.2">
      <c r="A140" s="19" t="s">
        <v>86</v>
      </c>
      <c r="B140" s="20" t="s">
        <v>87</v>
      </c>
      <c r="C140" s="21">
        <v>590209</v>
      </c>
      <c r="D140" s="21">
        <v>1644886</v>
      </c>
      <c r="E140" s="21">
        <v>973053</v>
      </c>
      <c r="F140" s="21">
        <v>1262042</v>
      </c>
    </row>
    <row r="141" spans="1:6" ht="45.75" customHeight="1" x14ac:dyDescent="0.2">
      <c r="A141" s="34" t="s">
        <v>178</v>
      </c>
      <c r="B141" s="34"/>
      <c r="C141" s="33">
        <v>360209</v>
      </c>
      <c r="D141" s="33">
        <v>15796</v>
      </c>
      <c r="E141" s="33">
        <v>255736</v>
      </c>
      <c r="F141" s="33">
        <v>120269</v>
      </c>
    </row>
    <row r="142" spans="1:6" hidden="1" x14ac:dyDescent="0.2">
      <c r="A142" s="12" t="s">
        <v>57</v>
      </c>
      <c r="B142" s="12" t="s">
        <v>9</v>
      </c>
      <c r="C142" s="28">
        <v>4633</v>
      </c>
      <c r="D142" s="28">
        <v>1229</v>
      </c>
      <c r="E142" s="28">
        <v>670</v>
      </c>
      <c r="F142" s="28">
        <v>5192</v>
      </c>
    </row>
    <row r="143" spans="1:6" hidden="1" x14ac:dyDescent="0.2">
      <c r="A143" s="12" t="s">
        <v>10</v>
      </c>
      <c r="B143" s="12" t="s">
        <v>9</v>
      </c>
      <c r="C143" s="28">
        <v>817</v>
      </c>
      <c r="D143" s="28">
        <v>100</v>
      </c>
      <c r="E143" s="28">
        <v>0</v>
      </c>
      <c r="F143" s="28">
        <v>917</v>
      </c>
    </row>
    <row r="144" spans="1:6" hidden="1" x14ac:dyDescent="0.2">
      <c r="A144" s="12" t="s">
        <v>58</v>
      </c>
      <c r="B144" s="12" t="s">
        <v>12</v>
      </c>
      <c r="C144" s="28">
        <v>747</v>
      </c>
      <c r="D144" s="28">
        <v>1</v>
      </c>
      <c r="E144" s="28">
        <v>0</v>
      </c>
      <c r="F144" s="28">
        <v>748</v>
      </c>
    </row>
    <row r="145" spans="1:6" hidden="1" x14ac:dyDescent="0.2">
      <c r="A145" s="12" t="s">
        <v>13</v>
      </c>
      <c r="B145" s="12" t="s">
        <v>12</v>
      </c>
      <c r="C145" s="28">
        <v>132</v>
      </c>
      <c r="D145" s="28">
        <v>0</v>
      </c>
      <c r="E145" s="28">
        <v>0</v>
      </c>
      <c r="F145" s="28">
        <v>132</v>
      </c>
    </row>
    <row r="146" spans="1:6" hidden="1" x14ac:dyDescent="0.2">
      <c r="A146" s="12" t="s">
        <v>73</v>
      </c>
      <c r="B146" s="12" t="s">
        <v>15</v>
      </c>
      <c r="C146" s="28">
        <v>30498</v>
      </c>
      <c r="D146" s="28">
        <v>12708</v>
      </c>
      <c r="E146" s="28">
        <v>12708</v>
      </c>
      <c r="F146" s="28">
        <v>30498</v>
      </c>
    </row>
    <row r="147" spans="1:6" hidden="1" x14ac:dyDescent="0.2">
      <c r="A147" s="12" t="s">
        <v>16</v>
      </c>
      <c r="B147" s="12" t="s">
        <v>15</v>
      </c>
      <c r="C147" s="28">
        <v>5382</v>
      </c>
      <c r="D147" s="28">
        <v>0</v>
      </c>
      <c r="E147" s="28">
        <v>0</v>
      </c>
      <c r="F147" s="28">
        <v>5382</v>
      </c>
    </row>
    <row r="148" spans="1:6" hidden="1" x14ac:dyDescent="0.2">
      <c r="A148" s="12" t="s">
        <v>60</v>
      </c>
      <c r="B148" s="12" t="s">
        <v>22</v>
      </c>
      <c r="C148" s="28">
        <v>255000</v>
      </c>
      <c r="D148" s="28">
        <v>561</v>
      </c>
      <c r="E148" s="28">
        <v>197591</v>
      </c>
      <c r="F148" s="28">
        <v>57970</v>
      </c>
    </row>
    <row r="149" spans="1:6" hidden="1" x14ac:dyDescent="0.2">
      <c r="A149" s="12" t="s">
        <v>24</v>
      </c>
      <c r="B149" s="12" t="s">
        <v>22</v>
      </c>
      <c r="C149" s="28">
        <v>45000</v>
      </c>
      <c r="D149" s="28">
        <v>0</v>
      </c>
      <c r="E149" s="28">
        <v>34770</v>
      </c>
      <c r="F149" s="28">
        <v>10230</v>
      </c>
    </row>
    <row r="150" spans="1:6" hidden="1" x14ac:dyDescent="0.2">
      <c r="A150" s="12" t="s">
        <v>76</v>
      </c>
      <c r="B150" s="12" t="s">
        <v>33</v>
      </c>
      <c r="C150" s="28">
        <v>6800</v>
      </c>
      <c r="D150" s="28">
        <v>0</v>
      </c>
      <c r="E150" s="28">
        <v>4080</v>
      </c>
      <c r="F150" s="28">
        <v>2720</v>
      </c>
    </row>
    <row r="151" spans="1:6" hidden="1" x14ac:dyDescent="0.2">
      <c r="A151" s="12" t="s">
        <v>35</v>
      </c>
      <c r="B151" s="12" t="s">
        <v>33</v>
      </c>
      <c r="C151" s="28">
        <v>1200</v>
      </c>
      <c r="D151" s="28">
        <v>0</v>
      </c>
      <c r="E151" s="28">
        <v>720</v>
      </c>
      <c r="F151" s="28">
        <v>480</v>
      </c>
    </row>
    <row r="152" spans="1:6" hidden="1" x14ac:dyDescent="0.2">
      <c r="A152" s="12" t="s">
        <v>62</v>
      </c>
      <c r="B152" s="12" t="s">
        <v>38</v>
      </c>
      <c r="C152" s="28">
        <v>8500</v>
      </c>
      <c r="D152" s="28">
        <v>1197</v>
      </c>
      <c r="E152" s="28">
        <v>4597</v>
      </c>
      <c r="F152" s="28">
        <v>5100</v>
      </c>
    </row>
    <row r="153" spans="1:6" hidden="1" x14ac:dyDescent="0.2">
      <c r="A153" s="12" t="s">
        <v>37</v>
      </c>
      <c r="B153" s="12" t="s">
        <v>38</v>
      </c>
      <c r="C153" s="28">
        <v>1500</v>
      </c>
      <c r="D153" s="28">
        <v>0</v>
      </c>
      <c r="E153" s="28">
        <v>600</v>
      </c>
      <c r="F153" s="28">
        <v>900</v>
      </c>
    </row>
    <row r="154" spans="1:6" ht="33" customHeight="1" x14ac:dyDescent="0.2">
      <c r="A154" s="34" t="s">
        <v>179</v>
      </c>
      <c r="B154" s="34"/>
      <c r="C154" s="33">
        <v>230000</v>
      </c>
      <c r="D154" s="33">
        <v>0</v>
      </c>
      <c r="E154" s="33">
        <v>117017</v>
      </c>
      <c r="F154" s="33">
        <v>112983</v>
      </c>
    </row>
    <row r="155" spans="1:6" hidden="1" x14ac:dyDescent="0.2">
      <c r="A155" s="12" t="s">
        <v>57</v>
      </c>
      <c r="B155" s="12" t="s">
        <v>9</v>
      </c>
      <c r="C155" s="28">
        <v>4508</v>
      </c>
      <c r="D155" s="28">
        <v>0</v>
      </c>
      <c r="E155" s="28">
        <v>615</v>
      </c>
      <c r="F155" s="28">
        <v>3893</v>
      </c>
    </row>
    <row r="156" spans="1:6" hidden="1" x14ac:dyDescent="0.2">
      <c r="A156" s="12" t="s">
        <v>10</v>
      </c>
      <c r="B156" s="12" t="s">
        <v>9</v>
      </c>
      <c r="C156" s="28">
        <v>796</v>
      </c>
      <c r="D156" s="28">
        <v>0</v>
      </c>
      <c r="E156" s="28">
        <v>109</v>
      </c>
      <c r="F156" s="28">
        <v>687</v>
      </c>
    </row>
    <row r="157" spans="1:6" hidden="1" x14ac:dyDescent="0.2">
      <c r="A157" s="12" t="s">
        <v>58</v>
      </c>
      <c r="B157" s="12" t="s">
        <v>12</v>
      </c>
      <c r="C157" s="28">
        <v>734</v>
      </c>
      <c r="D157" s="28">
        <v>0</v>
      </c>
      <c r="E157" s="28">
        <v>173</v>
      </c>
      <c r="F157" s="28">
        <v>561</v>
      </c>
    </row>
    <row r="158" spans="1:6" hidden="1" x14ac:dyDescent="0.2">
      <c r="A158" s="12" t="s">
        <v>13</v>
      </c>
      <c r="B158" s="12" t="s">
        <v>12</v>
      </c>
      <c r="C158" s="28">
        <v>130</v>
      </c>
      <c r="D158" s="28">
        <v>0</v>
      </c>
      <c r="E158" s="28">
        <v>31</v>
      </c>
      <c r="F158" s="28">
        <v>99</v>
      </c>
    </row>
    <row r="159" spans="1:6" hidden="1" x14ac:dyDescent="0.2">
      <c r="A159" s="12" t="s">
        <v>73</v>
      </c>
      <c r="B159" s="12" t="s">
        <v>15</v>
      </c>
      <c r="C159" s="28">
        <v>29673</v>
      </c>
      <c r="D159" s="28">
        <v>0</v>
      </c>
      <c r="E159" s="28">
        <v>7062</v>
      </c>
      <c r="F159" s="28">
        <v>22611</v>
      </c>
    </row>
    <row r="160" spans="1:6" hidden="1" x14ac:dyDescent="0.2">
      <c r="A160" s="12" t="s">
        <v>16</v>
      </c>
      <c r="B160" s="12" t="s">
        <v>15</v>
      </c>
      <c r="C160" s="28">
        <v>5235</v>
      </c>
      <c r="D160" s="28">
        <v>0</v>
      </c>
      <c r="E160" s="28">
        <v>1243</v>
      </c>
      <c r="F160" s="28">
        <v>3992</v>
      </c>
    </row>
    <row r="161" spans="1:6" hidden="1" x14ac:dyDescent="0.2">
      <c r="A161" s="12" t="s">
        <v>60</v>
      </c>
      <c r="B161" s="12" t="s">
        <v>22</v>
      </c>
      <c r="C161" s="28">
        <v>119785</v>
      </c>
      <c r="D161" s="28">
        <v>0</v>
      </c>
      <c r="E161" s="28">
        <v>61985</v>
      </c>
      <c r="F161" s="28">
        <v>57800</v>
      </c>
    </row>
    <row r="162" spans="1:6" hidden="1" x14ac:dyDescent="0.2">
      <c r="A162" s="12" t="s">
        <v>24</v>
      </c>
      <c r="B162" s="12" t="s">
        <v>22</v>
      </c>
      <c r="C162" s="28">
        <v>21139</v>
      </c>
      <c r="D162" s="28">
        <v>0</v>
      </c>
      <c r="E162" s="28">
        <v>10939</v>
      </c>
      <c r="F162" s="28">
        <v>10200</v>
      </c>
    </row>
    <row r="163" spans="1:6" hidden="1" x14ac:dyDescent="0.2">
      <c r="A163" s="12" t="s">
        <v>76</v>
      </c>
      <c r="B163" s="12" t="s">
        <v>33</v>
      </c>
      <c r="C163" s="28">
        <v>8500</v>
      </c>
      <c r="D163" s="28">
        <v>0</v>
      </c>
      <c r="E163" s="28">
        <v>8381</v>
      </c>
      <c r="F163" s="28">
        <v>119</v>
      </c>
    </row>
    <row r="164" spans="1:6" hidden="1" x14ac:dyDescent="0.2">
      <c r="A164" s="12" t="s">
        <v>35</v>
      </c>
      <c r="B164" s="12" t="s">
        <v>33</v>
      </c>
      <c r="C164" s="28">
        <v>1500</v>
      </c>
      <c r="D164" s="28">
        <v>0</v>
      </c>
      <c r="E164" s="28">
        <v>1479</v>
      </c>
      <c r="F164" s="28">
        <v>21</v>
      </c>
    </row>
    <row r="165" spans="1:6" hidden="1" x14ac:dyDescent="0.2">
      <c r="A165" s="12" t="s">
        <v>62</v>
      </c>
      <c r="B165" s="12" t="s">
        <v>38</v>
      </c>
      <c r="C165" s="28">
        <v>32300</v>
      </c>
      <c r="D165" s="28">
        <v>0</v>
      </c>
      <c r="E165" s="28">
        <v>21250</v>
      </c>
      <c r="F165" s="28">
        <v>11050</v>
      </c>
    </row>
    <row r="166" spans="1:6" hidden="1" x14ac:dyDescent="0.2">
      <c r="A166" s="12" t="s">
        <v>37</v>
      </c>
      <c r="B166" s="12" t="s">
        <v>38</v>
      </c>
      <c r="C166" s="28">
        <v>5700</v>
      </c>
      <c r="D166" s="28">
        <v>0</v>
      </c>
      <c r="E166" s="28">
        <v>3750</v>
      </c>
      <c r="F166" s="28">
        <v>1950</v>
      </c>
    </row>
    <row r="167" spans="1:6" ht="29.25" customHeight="1" x14ac:dyDescent="0.2">
      <c r="A167" s="34" t="s">
        <v>180</v>
      </c>
      <c r="B167" s="34"/>
      <c r="C167" s="33">
        <v>0</v>
      </c>
      <c r="D167" s="33">
        <v>67390</v>
      </c>
      <c r="E167" s="33">
        <v>25000</v>
      </c>
      <c r="F167" s="33">
        <v>42390</v>
      </c>
    </row>
    <row r="168" spans="1:6" hidden="1" x14ac:dyDescent="0.2">
      <c r="A168" s="12" t="s">
        <v>57</v>
      </c>
      <c r="B168" s="12" t="s">
        <v>9</v>
      </c>
      <c r="C168" s="28">
        <v>0</v>
      </c>
      <c r="D168" s="28">
        <v>2499</v>
      </c>
      <c r="E168" s="28">
        <v>0</v>
      </c>
      <c r="F168" s="28">
        <v>2499</v>
      </c>
    </row>
    <row r="169" spans="1:6" hidden="1" x14ac:dyDescent="0.2">
      <c r="A169" s="12" t="s">
        <v>58</v>
      </c>
      <c r="B169" s="12" t="s">
        <v>12</v>
      </c>
      <c r="C169" s="28">
        <v>0</v>
      </c>
      <c r="D169" s="28">
        <v>357</v>
      </c>
      <c r="E169" s="28">
        <v>0</v>
      </c>
      <c r="F169" s="28">
        <v>357</v>
      </c>
    </row>
    <row r="170" spans="1:6" hidden="1" x14ac:dyDescent="0.2">
      <c r="A170" s="12" t="s">
        <v>73</v>
      </c>
      <c r="B170" s="12" t="s">
        <v>15</v>
      </c>
      <c r="C170" s="28">
        <v>0</v>
      </c>
      <c r="D170" s="28">
        <v>14534</v>
      </c>
      <c r="E170" s="28">
        <v>0</v>
      </c>
      <c r="F170" s="28">
        <v>14534</v>
      </c>
    </row>
    <row r="171" spans="1:6" hidden="1" x14ac:dyDescent="0.2">
      <c r="A171" s="12" t="s">
        <v>60</v>
      </c>
      <c r="B171" s="12" t="s">
        <v>22</v>
      </c>
      <c r="C171" s="28">
        <v>0</v>
      </c>
      <c r="D171" s="28">
        <v>50000</v>
      </c>
      <c r="E171" s="28">
        <v>25000</v>
      </c>
      <c r="F171" s="28">
        <v>25000</v>
      </c>
    </row>
    <row r="172" spans="1:6" ht="48" customHeight="1" x14ac:dyDescent="0.2">
      <c r="A172" s="34" t="s">
        <v>181</v>
      </c>
      <c r="B172" s="34"/>
      <c r="C172" s="33">
        <v>0</v>
      </c>
      <c r="D172" s="33">
        <v>1561700</v>
      </c>
      <c r="E172" s="33">
        <v>575300</v>
      </c>
      <c r="F172" s="33">
        <v>986400</v>
      </c>
    </row>
    <row r="173" spans="1:6" hidden="1" x14ac:dyDescent="0.2">
      <c r="A173" s="12" t="s">
        <v>57</v>
      </c>
      <c r="B173" s="12" t="s">
        <v>9</v>
      </c>
      <c r="C173" s="28">
        <v>0</v>
      </c>
      <c r="D173" s="28">
        <v>7243</v>
      </c>
      <c r="E173" s="28">
        <v>0</v>
      </c>
      <c r="F173" s="28">
        <v>7243</v>
      </c>
    </row>
    <row r="174" spans="1:6" hidden="1" x14ac:dyDescent="0.2">
      <c r="A174" s="12" t="s">
        <v>58</v>
      </c>
      <c r="B174" s="12" t="s">
        <v>12</v>
      </c>
      <c r="C174" s="28">
        <v>0</v>
      </c>
      <c r="D174" s="28">
        <v>1034</v>
      </c>
      <c r="E174" s="28">
        <v>0</v>
      </c>
      <c r="F174" s="28">
        <v>1034</v>
      </c>
    </row>
    <row r="175" spans="1:6" hidden="1" x14ac:dyDescent="0.2">
      <c r="A175" s="12" t="s">
        <v>73</v>
      </c>
      <c r="B175" s="12" t="s">
        <v>15</v>
      </c>
      <c r="C175" s="28">
        <v>0</v>
      </c>
      <c r="D175" s="28">
        <v>42123</v>
      </c>
      <c r="E175" s="28">
        <v>0</v>
      </c>
      <c r="F175" s="28">
        <v>42123</v>
      </c>
    </row>
    <row r="176" spans="1:6" hidden="1" x14ac:dyDescent="0.2">
      <c r="A176" s="12" t="s">
        <v>59</v>
      </c>
      <c r="B176" s="12" t="s">
        <v>18</v>
      </c>
      <c r="C176" s="28">
        <v>0</v>
      </c>
      <c r="D176" s="28">
        <v>33800</v>
      </c>
      <c r="E176" s="28">
        <v>0</v>
      </c>
      <c r="F176" s="28">
        <v>33800</v>
      </c>
    </row>
    <row r="177" spans="1:6" hidden="1" x14ac:dyDescent="0.2">
      <c r="A177" s="12" t="s">
        <v>60</v>
      </c>
      <c r="B177" s="12" t="s">
        <v>22</v>
      </c>
      <c r="C177" s="28">
        <v>0</v>
      </c>
      <c r="D177" s="28">
        <v>1417678</v>
      </c>
      <c r="E177" s="28">
        <v>548778</v>
      </c>
      <c r="F177" s="28">
        <v>868900</v>
      </c>
    </row>
    <row r="178" spans="1:6" hidden="1" x14ac:dyDescent="0.2">
      <c r="A178" s="12" t="s">
        <v>88</v>
      </c>
      <c r="B178" s="12" t="s">
        <v>82</v>
      </c>
      <c r="C178" s="28">
        <v>0</v>
      </c>
      <c r="D178" s="28">
        <v>24000</v>
      </c>
      <c r="E178" s="28">
        <v>12000</v>
      </c>
      <c r="F178" s="28">
        <v>12000</v>
      </c>
    </row>
    <row r="179" spans="1:6" hidden="1" x14ac:dyDescent="0.2">
      <c r="A179" s="12" t="s">
        <v>62</v>
      </c>
      <c r="B179" s="12" t="s">
        <v>38</v>
      </c>
      <c r="C179" s="28">
        <v>0</v>
      </c>
      <c r="D179" s="28">
        <v>35522</v>
      </c>
      <c r="E179" s="28">
        <v>14522</v>
      </c>
      <c r="F179" s="28">
        <v>21000</v>
      </c>
    </row>
    <row r="180" spans="1:6" hidden="1" x14ac:dyDescent="0.2">
      <c r="A180" s="12" t="s">
        <v>89</v>
      </c>
      <c r="B180" s="12" t="s">
        <v>90</v>
      </c>
      <c r="C180" s="28">
        <v>0</v>
      </c>
      <c r="D180" s="28">
        <v>300</v>
      </c>
      <c r="E180" s="28">
        <v>0</v>
      </c>
      <c r="F180" s="28">
        <v>300</v>
      </c>
    </row>
    <row r="181" spans="1:6" ht="19.5" customHeight="1" x14ac:dyDescent="0.2">
      <c r="A181" s="15" t="s">
        <v>91</v>
      </c>
      <c r="B181" s="23" t="s">
        <v>92</v>
      </c>
      <c r="C181" s="10">
        <v>0</v>
      </c>
      <c r="D181" s="16">
        <v>214348</v>
      </c>
      <c r="E181" s="16">
        <v>42638</v>
      </c>
      <c r="F181" s="18">
        <v>171710</v>
      </c>
    </row>
    <row r="182" spans="1:6" ht="15.75" customHeight="1" x14ac:dyDescent="0.2">
      <c r="A182" s="19" t="s">
        <v>93</v>
      </c>
      <c r="B182" s="20" t="s">
        <v>94</v>
      </c>
      <c r="C182" s="21">
        <v>0</v>
      </c>
      <c r="D182" s="21">
        <v>214348</v>
      </c>
      <c r="E182" s="21">
        <v>42638</v>
      </c>
      <c r="F182" s="21">
        <v>171710</v>
      </c>
    </row>
    <row r="183" spans="1:6" ht="30.75" customHeight="1" x14ac:dyDescent="0.2">
      <c r="A183" s="34" t="s">
        <v>182</v>
      </c>
      <c r="B183" s="34"/>
      <c r="C183" s="33">
        <v>0</v>
      </c>
      <c r="D183" s="33">
        <v>214348</v>
      </c>
      <c r="E183" s="33">
        <v>42638</v>
      </c>
      <c r="F183" s="33">
        <v>171710</v>
      </c>
    </row>
    <row r="184" spans="1:6" hidden="1" x14ac:dyDescent="0.2">
      <c r="A184" s="12" t="s">
        <v>56</v>
      </c>
      <c r="B184" s="12" t="s">
        <v>6</v>
      </c>
      <c r="C184" s="28">
        <v>0</v>
      </c>
      <c r="D184" s="28">
        <v>45171</v>
      </c>
      <c r="E184" s="28">
        <v>0</v>
      </c>
      <c r="F184" s="28">
        <v>45171</v>
      </c>
    </row>
    <row r="185" spans="1:6" hidden="1" x14ac:dyDescent="0.2">
      <c r="A185" s="12" t="s">
        <v>7</v>
      </c>
      <c r="B185" s="12" t="s">
        <v>6</v>
      </c>
      <c r="C185" s="28">
        <v>0</v>
      </c>
      <c r="D185" s="28">
        <v>7972</v>
      </c>
      <c r="E185" s="28">
        <v>0</v>
      </c>
      <c r="F185" s="28">
        <v>7972</v>
      </c>
    </row>
    <row r="186" spans="1:6" hidden="1" x14ac:dyDescent="0.2">
      <c r="A186" s="12" t="s">
        <v>72</v>
      </c>
      <c r="B186" s="12" t="s">
        <v>47</v>
      </c>
      <c r="C186" s="28">
        <v>0</v>
      </c>
      <c r="D186" s="28">
        <v>1653</v>
      </c>
      <c r="E186" s="28">
        <v>1276</v>
      </c>
      <c r="F186" s="28">
        <v>377</v>
      </c>
    </row>
    <row r="187" spans="1:6" hidden="1" x14ac:dyDescent="0.2">
      <c r="A187" s="12" t="s">
        <v>48</v>
      </c>
      <c r="B187" s="12" t="s">
        <v>47</v>
      </c>
      <c r="C187" s="28">
        <v>0</v>
      </c>
      <c r="D187" s="28">
        <v>292</v>
      </c>
      <c r="E187" s="28">
        <v>226</v>
      </c>
      <c r="F187" s="28">
        <v>66</v>
      </c>
    </row>
    <row r="188" spans="1:6" hidden="1" x14ac:dyDescent="0.2">
      <c r="A188" s="12" t="s">
        <v>57</v>
      </c>
      <c r="B188" s="12" t="s">
        <v>9</v>
      </c>
      <c r="C188" s="28">
        <v>0</v>
      </c>
      <c r="D188" s="28">
        <v>7905</v>
      </c>
      <c r="E188" s="28">
        <v>0</v>
      </c>
      <c r="F188" s="28">
        <v>7905</v>
      </c>
    </row>
    <row r="189" spans="1:6" hidden="1" x14ac:dyDescent="0.2">
      <c r="A189" s="12" t="s">
        <v>10</v>
      </c>
      <c r="B189" s="12" t="s">
        <v>9</v>
      </c>
      <c r="C189" s="28">
        <v>0</v>
      </c>
      <c r="D189" s="28">
        <v>1395</v>
      </c>
      <c r="E189" s="28">
        <v>0</v>
      </c>
      <c r="F189" s="28">
        <v>1395</v>
      </c>
    </row>
    <row r="190" spans="1:6" hidden="1" x14ac:dyDescent="0.2">
      <c r="A190" s="12" t="s">
        <v>58</v>
      </c>
      <c r="B190" s="12" t="s">
        <v>12</v>
      </c>
      <c r="C190" s="28">
        <v>0</v>
      </c>
      <c r="D190" s="28">
        <v>1116</v>
      </c>
      <c r="E190" s="28">
        <v>0</v>
      </c>
      <c r="F190" s="28">
        <v>1116</v>
      </c>
    </row>
    <row r="191" spans="1:6" hidden="1" x14ac:dyDescent="0.2">
      <c r="A191" s="12" t="s">
        <v>13</v>
      </c>
      <c r="B191" s="12" t="s">
        <v>12</v>
      </c>
      <c r="C191" s="28">
        <v>0</v>
      </c>
      <c r="D191" s="28">
        <v>197</v>
      </c>
      <c r="E191" s="28">
        <v>0</v>
      </c>
      <c r="F191" s="28">
        <v>197</v>
      </c>
    </row>
    <row r="192" spans="1:6" hidden="1" x14ac:dyDescent="0.2">
      <c r="A192" s="12" t="s">
        <v>73</v>
      </c>
      <c r="B192" s="12" t="s">
        <v>15</v>
      </c>
      <c r="C192" s="28">
        <v>0</v>
      </c>
      <c r="D192" s="28">
        <v>4250</v>
      </c>
      <c r="E192" s="28">
        <v>0</v>
      </c>
      <c r="F192" s="28">
        <v>4250</v>
      </c>
    </row>
    <row r="193" spans="1:6" hidden="1" x14ac:dyDescent="0.2">
      <c r="A193" s="12" t="s">
        <v>16</v>
      </c>
      <c r="B193" s="12" t="s">
        <v>15</v>
      </c>
      <c r="C193" s="28">
        <v>0</v>
      </c>
      <c r="D193" s="28">
        <v>750</v>
      </c>
      <c r="E193" s="28">
        <v>0</v>
      </c>
      <c r="F193" s="28">
        <v>750</v>
      </c>
    </row>
    <row r="194" spans="1:6" hidden="1" x14ac:dyDescent="0.2">
      <c r="A194" s="12" t="s">
        <v>59</v>
      </c>
      <c r="B194" s="12" t="s">
        <v>18</v>
      </c>
      <c r="C194" s="28">
        <v>0</v>
      </c>
      <c r="D194" s="28">
        <v>20200</v>
      </c>
      <c r="E194" s="28">
        <v>0</v>
      </c>
      <c r="F194" s="28">
        <v>20200</v>
      </c>
    </row>
    <row r="195" spans="1:6" hidden="1" x14ac:dyDescent="0.2">
      <c r="A195" s="12" t="s">
        <v>20</v>
      </c>
      <c r="B195" s="12" t="s">
        <v>18</v>
      </c>
      <c r="C195" s="28">
        <v>0</v>
      </c>
      <c r="D195" s="28">
        <v>3565</v>
      </c>
      <c r="E195" s="28">
        <v>0</v>
      </c>
      <c r="F195" s="28">
        <v>3565</v>
      </c>
    </row>
    <row r="196" spans="1:6" hidden="1" x14ac:dyDescent="0.2">
      <c r="A196" s="12" t="s">
        <v>60</v>
      </c>
      <c r="B196" s="12" t="s">
        <v>22</v>
      </c>
      <c r="C196" s="28">
        <v>0</v>
      </c>
      <c r="D196" s="28">
        <v>61415</v>
      </c>
      <c r="E196" s="28">
        <v>15859</v>
      </c>
      <c r="F196" s="28">
        <v>45556</v>
      </c>
    </row>
    <row r="197" spans="1:6" hidden="1" x14ac:dyDescent="0.2">
      <c r="A197" s="12" t="s">
        <v>24</v>
      </c>
      <c r="B197" s="12" t="s">
        <v>22</v>
      </c>
      <c r="C197" s="28">
        <v>0</v>
      </c>
      <c r="D197" s="28">
        <v>10838</v>
      </c>
      <c r="E197" s="28">
        <v>2800</v>
      </c>
      <c r="F197" s="28">
        <v>8038</v>
      </c>
    </row>
    <row r="198" spans="1:6" hidden="1" x14ac:dyDescent="0.2">
      <c r="A198" s="12" t="s">
        <v>95</v>
      </c>
      <c r="B198" s="12" t="s">
        <v>96</v>
      </c>
      <c r="C198" s="28">
        <v>0</v>
      </c>
      <c r="D198" s="28">
        <v>400</v>
      </c>
      <c r="E198" s="28">
        <v>400</v>
      </c>
      <c r="F198" s="28">
        <v>0</v>
      </c>
    </row>
    <row r="199" spans="1:6" hidden="1" x14ac:dyDescent="0.2">
      <c r="A199" s="12" t="s">
        <v>97</v>
      </c>
      <c r="B199" s="12" t="s">
        <v>96</v>
      </c>
      <c r="C199" s="28">
        <v>0</v>
      </c>
      <c r="D199" s="28">
        <v>70</v>
      </c>
      <c r="E199" s="28">
        <v>70</v>
      </c>
      <c r="F199" s="28">
        <v>0</v>
      </c>
    </row>
    <row r="200" spans="1:6" hidden="1" x14ac:dyDescent="0.2">
      <c r="A200" s="12" t="s">
        <v>74</v>
      </c>
      <c r="B200" s="57" t="s">
        <v>176</v>
      </c>
      <c r="C200" s="28">
        <v>0</v>
      </c>
      <c r="D200" s="28">
        <v>269</v>
      </c>
      <c r="E200" s="28">
        <v>269</v>
      </c>
      <c r="F200" s="28">
        <v>0</v>
      </c>
    </row>
    <row r="201" spans="1:6" hidden="1" x14ac:dyDescent="0.2">
      <c r="A201" s="12" t="s">
        <v>75</v>
      </c>
      <c r="B201" s="58"/>
      <c r="C201" s="28">
        <v>0</v>
      </c>
      <c r="D201" s="28">
        <v>47</v>
      </c>
      <c r="E201" s="28">
        <v>47</v>
      </c>
      <c r="F201" s="28">
        <v>0</v>
      </c>
    </row>
    <row r="202" spans="1:6" hidden="1" x14ac:dyDescent="0.2">
      <c r="A202" s="12" t="s">
        <v>98</v>
      </c>
      <c r="B202" s="57" t="s">
        <v>99</v>
      </c>
      <c r="C202" s="28">
        <v>0</v>
      </c>
      <c r="D202" s="28">
        <v>264</v>
      </c>
      <c r="E202" s="28">
        <v>264</v>
      </c>
      <c r="F202" s="28">
        <v>0</v>
      </c>
    </row>
    <row r="203" spans="1:6" hidden="1" x14ac:dyDescent="0.2">
      <c r="A203" s="12" t="s">
        <v>100</v>
      </c>
      <c r="B203" s="58"/>
      <c r="C203" s="28">
        <v>0</v>
      </c>
      <c r="D203" s="28">
        <v>47</v>
      </c>
      <c r="E203" s="28">
        <v>47</v>
      </c>
      <c r="F203" s="28">
        <v>0</v>
      </c>
    </row>
    <row r="204" spans="1:6" hidden="1" x14ac:dyDescent="0.2">
      <c r="A204" s="12" t="s">
        <v>88</v>
      </c>
      <c r="B204" s="12" t="s">
        <v>82</v>
      </c>
      <c r="C204" s="28">
        <v>0</v>
      </c>
      <c r="D204" s="28">
        <v>9304</v>
      </c>
      <c r="E204" s="28">
        <v>0</v>
      </c>
      <c r="F204" s="28">
        <v>9304</v>
      </c>
    </row>
    <row r="205" spans="1:6" hidden="1" x14ac:dyDescent="0.2">
      <c r="A205" s="12" t="s">
        <v>83</v>
      </c>
      <c r="B205" s="12" t="s">
        <v>82</v>
      </c>
      <c r="C205" s="28">
        <v>0</v>
      </c>
      <c r="D205" s="28">
        <v>1642</v>
      </c>
      <c r="E205" s="28">
        <v>0</v>
      </c>
      <c r="F205" s="28">
        <v>1642</v>
      </c>
    </row>
    <row r="206" spans="1:6" hidden="1" x14ac:dyDescent="0.2">
      <c r="A206" s="12" t="s">
        <v>61</v>
      </c>
      <c r="B206" s="12" t="s">
        <v>26</v>
      </c>
      <c r="C206" s="28">
        <v>0</v>
      </c>
      <c r="D206" s="28">
        <v>10367</v>
      </c>
      <c r="E206" s="28">
        <v>10367</v>
      </c>
      <c r="F206" s="28">
        <v>0</v>
      </c>
    </row>
    <row r="207" spans="1:6" hidden="1" x14ac:dyDescent="0.2">
      <c r="A207" s="12" t="s">
        <v>28</v>
      </c>
      <c r="B207" s="12" t="s">
        <v>26</v>
      </c>
      <c r="C207" s="28">
        <v>0</v>
      </c>
      <c r="D207" s="28">
        <v>1830</v>
      </c>
      <c r="E207" s="28">
        <v>1830</v>
      </c>
      <c r="F207" s="28">
        <v>0</v>
      </c>
    </row>
    <row r="208" spans="1:6" hidden="1" x14ac:dyDescent="0.2">
      <c r="A208" s="12" t="s">
        <v>101</v>
      </c>
      <c r="B208" s="55" t="s">
        <v>167</v>
      </c>
      <c r="C208" s="28">
        <v>0</v>
      </c>
      <c r="D208" s="28">
        <v>7806</v>
      </c>
      <c r="E208" s="28">
        <v>7806</v>
      </c>
      <c r="F208" s="28">
        <v>0</v>
      </c>
    </row>
    <row r="209" spans="1:6" hidden="1" x14ac:dyDescent="0.2">
      <c r="A209" s="12" t="s">
        <v>31</v>
      </c>
      <c r="B209" s="56"/>
      <c r="C209" s="28">
        <v>0</v>
      </c>
      <c r="D209" s="28">
        <v>1377</v>
      </c>
      <c r="E209" s="28">
        <v>1377</v>
      </c>
      <c r="F209" s="28">
        <v>0</v>
      </c>
    </row>
    <row r="210" spans="1:6" hidden="1" x14ac:dyDescent="0.2">
      <c r="A210" s="12" t="s">
        <v>76</v>
      </c>
      <c r="B210" s="12" t="s">
        <v>33</v>
      </c>
      <c r="C210" s="28">
        <v>0</v>
      </c>
      <c r="D210" s="28">
        <v>2562</v>
      </c>
      <c r="E210" s="28">
        <v>0</v>
      </c>
      <c r="F210" s="28">
        <v>2562</v>
      </c>
    </row>
    <row r="211" spans="1:6" hidden="1" x14ac:dyDescent="0.2">
      <c r="A211" s="12" t="s">
        <v>35</v>
      </c>
      <c r="B211" s="12" t="s">
        <v>33</v>
      </c>
      <c r="C211" s="28">
        <v>0</v>
      </c>
      <c r="D211" s="28">
        <v>453</v>
      </c>
      <c r="E211" s="28">
        <v>0</v>
      </c>
      <c r="F211" s="28">
        <v>453</v>
      </c>
    </row>
    <row r="212" spans="1:6" hidden="1" x14ac:dyDescent="0.2">
      <c r="A212" s="12" t="s">
        <v>62</v>
      </c>
      <c r="B212" s="12" t="s">
        <v>38</v>
      </c>
      <c r="C212" s="28">
        <v>0</v>
      </c>
      <c r="D212" s="28">
        <v>9512</v>
      </c>
      <c r="E212" s="28">
        <v>0</v>
      </c>
      <c r="F212" s="28">
        <v>9512</v>
      </c>
    </row>
    <row r="213" spans="1:6" hidden="1" x14ac:dyDescent="0.2">
      <c r="A213" s="12" t="s">
        <v>37</v>
      </c>
      <c r="B213" s="12" t="s">
        <v>38</v>
      </c>
      <c r="C213" s="28">
        <v>0</v>
      </c>
      <c r="D213" s="28">
        <v>1679</v>
      </c>
      <c r="E213" s="28">
        <v>0</v>
      </c>
      <c r="F213" s="28">
        <v>1679</v>
      </c>
    </row>
    <row r="214" spans="1:6" ht="15.75" x14ac:dyDescent="0.2">
      <c r="A214" s="15" t="s">
        <v>102</v>
      </c>
      <c r="B214" s="23" t="s">
        <v>103</v>
      </c>
      <c r="C214" s="10">
        <f>C215+C290+C314</f>
        <v>7614043</v>
      </c>
      <c r="D214" s="10">
        <f t="shared" ref="D214:F214" si="0">D215+D290+D314</f>
        <v>29054387</v>
      </c>
      <c r="E214" s="10">
        <f t="shared" si="0"/>
        <v>18017313</v>
      </c>
      <c r="F214" s="10">
        <f t="shared" si="0"/>
        <v>18651117</v>
      </c>
    </row>
    <row r="215" spans="1:6" ht="15" x14ac:dyDescent="0.2">
      <c r="A215" s="19" t="s">
        <v>104</v>
      </c>
      <c r="B215" s="20" t="s">
        <v>105</v>
      </c>
      <c r="C215" s="21">
        <f>C216+C233+C254+C269</f>
        <v>7136403</v>
      </c>
      <c r="D215" s="21">
        <f>D216+D233+D254+D269</f>
        <v>28872508</v>
      </c>
      <c r="E215" s="21">
        <f>E216+E233+E254+E269</f>
        <v>17836665</v>
      </c>
      <c r="F215" s="21">
        <f>F216+F233+F254+F269</f>
        <v>18172246</v>
      </c>
    </row>
    <row r="216" spans="1:6" ht="20.25" customHeight="1" x14ac:dyDescent="0.2">
      <c r="A216" s="34" t="s">
        <v>281</v>
      </c>
      <c r="B216" s="34"/>
      <c r="C216" s="33">
        <f>SUM(C217:C232)</f>
        <v>5196765</v>
      </c>
      <c r="D216" s="33">
        <f>SUM(D217:D232)</f>
        <v>27110716</v>
      </c>
      <c r="E216" s="33">
        <f>SUM(E217:E232)</f>
        <v>16009083</v>
      </c>
      <c r="F216" s="33">
        <f>SUM(F217:F232)</f>
        <v>16298398</v>
      </c>
    </row>
    <row r="217" spans="1:6" hidden="1" x14ac:dyDescent="0.2">
      <c r="A217" s="12" t="s">
        <v>5</v>
      </c>
      <c r="B217" s="12" t="s">
        <v>6</v>
      </c>
      <c r="C217" s="28">
        <v>0</v>
      </c>
      <c r="D217" s="28">
        <v>15883414</v>
      </c>
      <c r="E217" s="28">
        <v>7944281</v>
      </c>
      <c r="F217" s="28">
        <v>7939133</v>
      </c>
    </row>
    <row r="218" spans="1:6" hidden="1" x14ac:dyDescent="0.2">
      <c r="A218" s="12" t="s">
        <v>46</v>
      </c>
      <c r="B218" s="12" t="s">
        <v>47</v>
      </c>
      <c r="C218" s="28">
        <v>0</v>
      </c>
      <c r="D218" s="28">
        <v>644452</v>
      </c>
      <c r="E218" s="28">
        <v>0</v>
      </c>
      <c r="F218" s="28">
        <v>644452</v>
      </c>
    </row>
    <row r="219" spans="1:6" hidden="1" x14ac:dyDescent="0.2">
      <c r="A219" s="12" t="s">
        <v>8</v>
      </c>
      <c r="B219" s="12" t="s">
        <v>9</v>
      </c>
      <c r="C219" s="28">
        <v>10914</v>
      </c>
      <c r="D219" s="28">
        <v>2809937</v>
      </c>
      <c r="E219" s="28">
        <v>1385038</v>
      </c>
      <c r="F219" s="28">
        <v>1435813</v>
      </c>
    </row>
    <row r="220" spans="1:6" hidden="1" x14ac:dyDescent="0.2">
      <c r="A220" s="12" t="s">
        <v>11</v>
      </c>
      <c r="B220" s="12" t="s">
        <v>12</v>
      </c>
      <c r="C220" s="28">
        <v>1309</v>
      </c>
      <c r="D220" s="28">
        <v>380984</v>
      </c>
      <c r="E220" s="28">
        <v>191098</v>
      </c>
      <c r="F220" s="28">
        <v>191195</v>
      </c>
    </row>
    <row r="221" spans="1:6" hidden="1" x14ac:dyDescent="0.2">
      <c r="A221" s="12" t="s">
        <v>14</v>
      </c>
      <c r="B221" s="12" t="s">
        <v>15</v>
      </c>
      <c r="C221" s="28">
        <v>1002600</v>
      </c>
      <c r="D221" s="28">
        <v>503570</v>
      </c>
      <c r="E221" s="28">
        <v>970536</v>
      </c>
      <c r="F221" s="28">
        <v>535634</v>
      </c>
    </row>
    <row r="222" spans="1:6" hidden="1" x14ac:dyDescent="0.2">
      <c r="A222" s="12" t="s">
        <v>19</v>
      </c>
      <c r="B222" s="12" t="s">
        <v>18</v>
      </c>
      <c r="C222" s="28">
        <v>258765</v>
      </c>
      <c r="D222" s="28">
        <v>372898</v>
      </c>
      <c r="E222" s="28">
        <v>272358</v>
      </c>
      <c r="F222" s="28">
        <v>359305</v>
      </c>
    </row>
    <row r="223" spans="1:6" hidden="1" x14ac:dyDescent="0.2">
      <c r="A223" s="12" t="s">
        <v>106</v>
      </c>
      <c r="B223" s="12" t="s">
        <v>107</v>
      </c>
      <c r="C223" s="28">
        <v>1000</v>
      </c>
      <c r="D223" s="28">
        <v>4692</v>
      </c>
      <c r="E223" s="28">
        <v>3227</v>
      </c>
      <c r="F223" s="28">
        <v>2465</v>
      </c>
    </row>
    <row r="224" spans="1:6" hidden="1" x14ac:dyDescent="0.2">
      <c r="A224" s="12" t="s">
        <v>108</v>
      </c>
      <c r="B224" s="12" t="s">
        <v>109</v>
      </c>
      <c r="C224" s="28">
        <v>0</v>
      </c>
      <c r="D224" s="28">
        <v>557607</v>
      </c>
      <c r="E224" s="28">
        <v>307111</v>
      </c>
      <c r="F224" s="28">
        <v>250496</v>
      </c>
    </row>
    <row r="225" spans="1:6" hidden="1" x14ac:dyDescent="0.2">
      <c r="A225" s="12" t="s">
        <v>110</v>
      </c>
      <c r="B225" s="12" t="s">
        <v>111</v>
      </c>
      <c r="C225" s="28">
        <v>11500</v>
      </c>
      <c r="D225" s="28">
        <v>11157</v>
      </c>
      <c r="E225" s="28">
        <v>11434</v>
      </c>
      <c r="F225" s="28">
        <v>11223</v>
      </c>
    </row>
    <row r="226" spans="1:6" hidden="1" x14ac:dyDescent="0.2">
      <c r="A226" s="12" t="s">
        <v>23</v>
      </c>
      <c r="B226" s="12" t="s">
        <v>22</v>
      </c>
      <c r="C226" s="28">
        <v>2339677</v>
      </c>
      <c r="D226" s="28">
        <v>1646576</v>
      </c>
      <c r="E226" s="28">
        <v>1813722</v>
      </c>
      <c r="F226" s="28">
        <v>2172531</v>
      </c>
    </row>
    <row r="227" spans="1:6" hidden="1" x14ac:dyDescent="0.2">
      <c r="A227" s="12" t="s">
        <v>81</v>
      </c>
      <c r="B227" s="12" t="s">
        <v>82</v>
      </c>
      <c r="C227" s="28">
        <v>15000</v>
      </c>
      <c r="D227" s="28">
        <v>5528</v>
      </c>
      <c r="E227" s="28">
        <v>13528</v>
      </c>
      <c r="F227" s="28">
        <v>7000</v>
      </c>
    </row>
    <row r="228" spans="1:6" hidden="1" x14ac:dyDescent="0.2">
      <c r="A228" s="12" t="s">
        <v>27</v>
      </c>
      <c r="B228" s="12" t="s">
        <v>26</v>
      </c>
      <c r="C228" s="28">
        <v>450000</v>
      </c>
      <c r="D228" s="28">
        <v>598716</v>
      </c>
      <c r="E228" s="28">
        <v>803137</v>
      </c>
      <c r="F228" s="28">
        <v>245579</v>
      </c>
    </row>
    <row r="229" spans="1:6" hidden="1" x14ac:dyDescent="0.2">
      <c r="A229" s="12" t="s">
        <v>29</v>
      </c>
      <c r="B229" s="12" t="s">
        <v>169</v>
      </c>
      <c r="C229" s="28">
        <v>0</v>
      </c>
      <c r="D229" s="28">
        <v>2890652</v>
      </c>
      <c r="E229" s="28">
        <v>1301080</v>
      </c>
      <c r="F229" s="28">
        <v>1589572</v>
      </c>
    </row>
    <row r="230" spans="1:6" hidden="1" x14ac:dyDescent="0.2">
      <c r="A230" s="12" t="s">
        <v>34</v>
      </c>
      <c r="B230" s="12" t="s">
        <v>33</v>
      </c>
      <c r="C230" s="28">
        <v>340000</v>
      </c>
      <c r="D230" s="28">
        <v>251472</v>
      </c>
      <c r="E230" s="28">
        <v>306772</v>
      </c>
      <c r="F230" s="28">
        <v>284700</v>
      </c>
    </row>
    <row r="231" spans="1:6" hidden="1" x14ac:dyDescent="0.2">
      <c r="A231" s="12" t="s">
        <v>36</v>
      </c>
      <c r="B231" s="12" t="s">
        <v>38</v>
      </c>
      <c r="C231" s="28">
        <v>60000</v>
      </c>
      <c r="D231" s="28">
        <v>17593</v>
      </c>
      <c r="E231" s="28">
        <v>59093</v>
      </c>
      <c r="F231" s="28">
        <v>18500</v>
      </c>
    </row>
    <row r="232" spans="1:6" hidden="1" x14ac:dyDescent="0.2">
      <c r="A232" s="12" t="s">
        <v>41</v>
      </c>
      <c r="B232" s="12" t="s">
        <v>40</v>
      </c>
      <c r="C232" s="28">
        <v>706000</v>
      </c>
      <c r="D232" s="28">
        <v>531468</v>
      </c>
      <c r="E232" s="28">
        <v>626668</v>
      </c>
      <c r="F232" s="28">
        <v>610800</v>
      </c>
    </row>
    <row r="233" spans="1:6" ht="22.5" customHeight="1" x14ac:dyDescent="0.2">
      <c r="A233" s="34" t="s">
        <v>195</v>
      </c>
      <c r="B233" s="34"/>
      <c r="C233" s="33">
        <v>1030917</v>
      </c>
      <c r="D233" s="33">
        <v>1235419</v>
      </c>
      <c r="E233" s="33">
        <v>1324964</v>
      </c>
      <c r="F233" s="33">
        <v>941372</v>
      </c>
    </row>
    <row r="234" spans="1:6" ht="15" hidden="1" customHeight="1" x14ac:dyDescent="0.2">
      <c r="A234" s="12" t="s">
        <v>112</v>
      </c>
      <c r="B234" s="44" t="s">
        <v>183</v>
      </c>
      <c r="C234" s="28">
        <v>263500</v>
      </c>
      <c r="D234" s="28">
        <v>431800</v>
      </c>
      <c r="E234" s="28">
        <v>378250</v>
      </c>
      <c r="F234" s="28">
        <v>317050</v>
      </c>
    </row>
    <row r="235" spans="1:6" ht="15" hidden="1" customHeight="1" x14ac:dyDescent="0.2">
      <c r="A235" s="12" t="s">
        <v>113</v>
      </c>
      <c r="B235" s="46"/>
      <c r="C235" s="28">
        <v>46500</v>
      </c>
      <c r="D235" s="28">
        <v>76200</v>
      </c>
      <c r="E235" s="28">
        <v>66750</v>
      </c>
      <c r="F235" s="28">
        <v>55950</v>
      </c>
    </row>
    <row r="236" spans="1:6" hidden="1" x14ac:dyDescent="0.2">
      <c r="A236" s="12" t="s">
        <v>5</v>
      </c>
      <c r="B236" s="12" t="s">
        <v>6</v>
      </c>
      <c r="C236" s="28">
        <v>337425</v>
      </c>
      <c r="D236" s="28">
        <v>367986</v>
      </c>
      <c r="E236" s="28">
        <v>464991</v>
      </c>
      <c r="F236" s="28">
        <v>240420</v>
      </c>
    </row>
    <row r="237" spans="1:6" hidden="1" x14ac:dyDescent="0.2">
      <c r="A237" s="12" t="s">
        <v>7</v>
      </c>
      <c r="B237" s="12" t="s">
        <v>6</v>
      </c>
      <c r="C237" s="28">
        <v>59545</v>
      </c>
      <c r="D237" s="28">
        <v>63818</v>
      </c>
      <c r="E237" s="28">
        <v>81471</v>
      </c>
      <c r="F237" s="28">
        <v>41892</v>
      </c>
    </row>
    <row r="238" spans="1:6" hidden="1" x14ac:dyDescent="0.2">
      <c r="A238" s="12" t="s">
        <v>46</v>
      </c>
      <c r="B238" s="12" t="s">
        <v>47</v>
      </c>
      <c r="C238" s="28">
        <v>22100</v>
      </c>
      <c r="D238" s="28">
        <v>0</v>
      </c>
      <c r="E238" s="28">
        <v>0</v>
      </c>
      <c r="F238" s="28">
        <v>22100</v>
      </c>
    </row>
    <row r="239" spans="1:6" hidden="1" x14ac:dyDescent="0.2">
      <c r="A239" s="12" t="s">
        <v>48</v>
      </c>
      <c r="B239" s="12" t="s">
        <v>47</v>
      </c>
      <c r="C239" s="28">
        <v>3900</v>
      </c>
      <c r="D239" s="28">
        <v>0</v>
      </c>
      <c r="E239" s="28">
        <v>0</v>
      </c>
      <c r="F239" s="28">
        <v>3900</v>
      </c>
    </row>
    <row r="240" spans="1:6" hidden="1" x14ac:dyDescent="0.2">
      <c r="A240" s="12" t="s">
        <v>8</v>
      </c>
      <c r="B240" s="12" t="s">
        <v>9</v>
      </c>
      <c r="C240" s="28">
        <v>55763</v>
      </c>
      <c r="D240" s="28">
        <v>72930</v>
      </c>
      <c r="E240" s="28">
        <v>82110</v>
      </c>
      <c r="F240" s="28">
        <v>46583</v>
      </c>
    </row>
    <row r="241" spans="1:6" hidden="1" x14ac:dyDescent="0.2">
      <c r="A241" s="12" t="s">
        <v>10</v>
      </c>
      <c r="B241" s="12" t="s">
        <v>9</v>
      </c>
      <c r="C241" s="28">
        <v>9841</v>
      </c>
      <c r="D241" s="28">
        <v>12624</v>
      </c>
      <c r="E241" s="28">
        <v>14244</v>
      </c>
      <c r="F241" s="28">
        <v>8221</v>
      </c>
    </row>
    <row r="242" spans="1:6" hidden="1" x14ac:dyDescent="0.2">
      <c r="A242" s="12" t="s">
        <v>11</v>
      </c>
      <c r="B242" s="12" t="s">
        <v>12</v>
      </c>
      <c r="C242" s="28">
        <v>9347</v>
      </c>
      <c r="D242" s="28">
        <v>12711</v>
      </c>
      <c r="E242" s="28">
        <v>14020</v>
      </c>
      <c r="F242" s="28">
        <v>8038</v>
      </c>
    </row>
    <row r="243" spans="1:6" hidden="1" x14ac:dyDescent="0.2">
      <c r="A243" s="12" t="s">
        <v>13</v>
      </c>
      <c r="B243" s="12" t="s">
        <v>12</v>
      </c>
      <c r="C243" s="28">
        <v>1649</v>
      </c>
      <c r="D243" s="28">
        <v>2053</v>
      </c>
      <c r="E243" s="28">
        <v>2284</v>
      </c>
      <c r="F243" s="28">
        <v>1418</v>
      </c>
    </row>
    <row r="244" spans="1:6" hidden="1" x14ac:dyDescent="0.2">
      <c r="A244" s="12" t="s">
        <v>19</v>
      </c>
      <c r="B244" s="12" t="s">
        <v>18</v>
      </c>
      <c r="C244" s="28">
        <v>2550</v>
      </c>
      <c r="D244" s="28">
        <v>9860</v>
      </c>
      <c r="E244" s="28">
        <v>4930</v>
      </c>
      <c r="F244" s="28">
        <v>7480</v>
      </c>
    </row>
    <row r="245" spans="1:6" hidden="1" x14ac:dyDescent="0.2">
      <c r="A245" s="12" t="s">
        <v>20</v>
      </c>
      <c r="B245" s="12" t="s">
        <v>18</v>
      </c>
      <c r="C245" s="28">
        <v>450</v>
      </c>
      <c r="D245" s="28">
        <v>1740</v>
      </c>
      <c r="E245" s="28">
        <v>870</v>
      </c>
      <c r="F245" s="28">
        <v>1320</v>
      </c>
    </row>
    <row r="246" spans="1:6" hidden="1" x14ac:dyDescent="0.2">
      <c r="A246" s="12" t="s">
        <v>23</v>
      </c>
      <c r="B246" s="12" t="s">
        <v>22</v>
      </c>
      <c r="C246" s="28">
        <v>163495</v>
      </c>
      <c r="D246" s="28">
        <v>136327</v>
      </c>
      <c r="E246" s="28">
        <v>162972</v>
      </c>
      <c r="F246" s="28">
        <v>136850</v>
      </c>
    </row>
    <row r="247" spans="1:6" hidden="1" x14ac:dyDescent="0.2">
      <c r="A247" s="12" t="s">
        <v>24</v>
      </c>
      <c r="B247" s="12" t="s">
        <v>22</v>
      </c>
      <c r="C247" s="28">
        <v>28852</v>
      </c>
      <c r="D247" s="28">
        <v>24059</v>
      </c>
      <c r="E247" s="28">
        <v>28761</v>
      </c>
      <c r="F247" s="28">
        <v>24150</v>
      </c>
    </row>
    <row r="248" spans="1:6" hidden="1" x14ac:dyDescent="0.2">
      <c r="A248" s="12" t="s">
        <v>114</v>
      </c>
      <c r="B248" s="57" t="s">
        <v>99</v>
      </c>
      <c r="C248" s="28">
        <v>5100</v>
      </c>
      <c r="D248" s="28">
        <v>0</v>
      </c>
      <c r="E248" s="28">
        <v>0</v>
      </c>
      <c r="F248" s="28">
        <v>5100</v>
      </c>
    </row>
    <row r="249" spans="1:6" hidden="1" x14ac:dyDescent="0.2">
      <c r="A249" s="12" t="s">
        <v>100</v>
      </c>
      <c r="B249" s="58"/>
      <c r="C249" s="28">
        <v>900</v>
      </c>
      <c r="D249" s="28">
        <v>0</v>
      </c>
      <c r="E249" s="28">
        <v>0</v>
      </c>
      <c r="F249" s="28">
        <v>900</v>
      </c>
    </row>
    <row r="250" spans="1:6" hidden="1" x14ac:dyDescent="0.2">
      <c r="A250" s="12" t="s">
        <v>34</v>
      </c>
      <c r="B250" s="12" t="s">
        <v>33</v>
      </c>
      <c r="C250" s="28">
        <v>8500</v>
      </c>
      <c r="D250" s="28">
        <v>11050</v>
      </c>
      <c r="E250" s="28">
        <v>11050</v>
      </c>
      <c r="F250" s="28">
        <v>8500</v>
      </c>
    </row>
    <row r="251" spans="1:6" hidden="1" x14ac:dyDescent="0.2">
      <c r="A251" s="12" t="s">
        <v>35</v>
      </c>
      <c r="B251" s="12" t="s">
        <v>33</v>
      </c>
      <c r="C251" s="28">
        <v>1500</v>
      </c>
      <c r="D251" s="28">
        <v>1950</v>
      </c>
      <c r="E251" s="28">
        <v>1950</v>
      </c>
      <c r="F251" s="28">
        <v>1500</v>
      </c>
    </row>
    <row r="252" spans="1:6" hidden="1" x14ac:dyDescent="0.2">
      <c r="A252" s="12" t="s">
        <v>41</v>
      </c>
      <c r="B252" s="12" t="s">
        <v>40</v>
      </c>
      <c r="C252" s="28">
        <v>8500</v>
      </c>
      <c r="D252" s="28">
        <v>8764</v>
      </c>
      <c r="E252" s="28">
        <v>8764</v>
      </c>
      <c r="F252" s="28">
        <v>8500</v>
      </c>
    </row>
    <row r="253" spans="1:6" hidden="1" x14ac:dyDescent="0.2">
      <c r="A253" s="12" t="s">
        <v>42</v>
      </c>
      <c r="B253" s="12" t="s">
        <v>40</v>
      </c>
      <c r="C253" s="28">
        <v>1500</v>
      </c>
      <c r="D253" s="28">
        <v>1547</v>
      </c>
      <c r="E253" s="28">
        <v>1547</v>
      </c>
      <c r="F253" s="28">
        <v>1500</v>
      </c>
    </row>
    <row r="254" spans="1:6" ht="32.25" customHeight="1" x14ac:dyDescent="0.2">
      <c r="A254" s="34" t="s">
        <v>194</v>
      </c>
      <c r="B254" s="34"/>
      <c r="C254" s="33">
        <v>613042</v>
      </c>
      <c r="D254" s="33">
        <v>248614</v>
      </c>
      <c r="E254" s="33">
        <v>306039</v>
      </c>
      <c r="F254" s="33">
        <v>555617</v>
      </c>
    </row>
    <row r="255" spans="1:6" hidden="1" x14ac:dyDescent="0.2">
      <c r="A255" s="12" t="s">
        <v>56</v>
      </c>
      <c r="B255" s="12" t="s">
        <v>6</v>
      </c>
      <c r="C255" s="28">
        <v>109728</v>
      </c>
      <c r="D255" s="28">
        <v>0</v>
      </c>
      <c r="E255" s="28">
        <v>27380</v>
      </c>
      <c r="F255" s="28">
        <v>82348</v>
      </c>
    </row>
    <row r="256" spans="1:6" hidden="1" x14ac:dyDescent="0.2">
      <c r="A256" s="12" t="s">
        <v>7</v>
      </c>
      <c r="B256" s="12" t="s">
        <v>6</v>
      </c>
      <c r="C256" s="28">
        <v>5182</v>
      </c>
      <c r="D256" s="28">
        <v>0</v>
      </c>
      <c r="E256" s="28">
        <v>1292</v>
      </c>
      <c r="F256" s="28">
        <v>3890</v>
      </c>
    </row>
    <row r="257" spans="1:6" hidden="1" x14ac:dyDescent="0.2">
      <c r="A257" s="12" t="s">
        <v>57</v>
      </c>
      <c r="B257" s="12" t="s">
        <v>9</v>
      </c>
      <c r="C257" s="28">
        <v>20614</v>
      </c>
      <c r="D257" s="28">
        <v>0</v>
      </c>
      <c r="E257" s="28">
        <v>6325</v>
      </c>
      <c r="F257" s="28">
        <v>14289</v>
      </c>
    </row>
    <row r="258" spans="1:6" hidden="1" x14ac:dyDescent="0.2">
      <c r="A258" s="12" t="s">
        <v>10</v>
      </c>
      <c r="B258" s="12" t="s">
        <v>9</v>
      </c>
      <c r="C258" s="28">
        <v>974</v>
      </c>
      <c r="D258" s="28">
        <v>0</v>
      </c>
      <c r="E258" s="28">
        <v>299</v>
      </c>
      <c r="F258" s="28">
        <v>675</v>
      </c>
    </row>
    <row r="259" spans="1:6" hidden="1" x14ac:dyDescent="0.2">
      <c r="A259" s="12" t="s">
        <v>58</v>
      </c>
      <c r="B259" s="12" t="s">
        <v>12</v>
      </c>
      <c r="C259" s="28">
        <v>3215</v>
      </c>
      <c r="D259" s="28">
        <v>0</v>
      </c>
      <c r="E259" s="28">
        <v>1410</v>
      </c>
      <c r="F259" s="28">
        <v>1805</v>
      </c>
    </row>
    <row r="260" spans="1:6" hidden="1" x14ac:dyDescent="0.2">
      <c r="A260" s="12" t="s">
        <v>13</v>
      </c>
      <c r="B260" s="12" t="s">
        <v>12</v>
      </c>
      <c r="C260" s="28">
        <v>152</v>
      </c>
      <c r="D260" s="28">
        <v>0</v>
      </c>
      <c r="E260" s="28">
        <v>66</v>
      </c>
      <c r="F260" s="28">
        <v>86</v>
      </c>
    </row>
    <row r="261" spans="1:6" hidden="1" x14ac:dyDescent="0.2">
      <c r="A261" s="12" t="s">
        <v>73</v>
      </c>
      <c r="B261" s="12" t="s">
        <v>15</v>
      </c>
      <c r="C261" s="28">
        <v>21485</v>
      </c>
      <c r="D261" s="28">
        <v>40391</v>
      </c>
      <c r="E261" s="28">
        <v>57292</v>
      </c>
      <c r="F261" s="28">
        <v>4584</v>
      </c>
    </row>
    <row r="262" spans="1:6" hidden="1" x14ac:dyDescent="0.2">
      <c r="A262" s="12" t="s">
        <v>16</v>
      </c>
      <c r="B262" s="12" t="s">
        <v>15</v>
      </c>
      <c r="C262" s="28">
        <v>1015</v>
      </c>
      <c r="D262" s="28">
        <v>1908</v>
      </c>
      <c r="E262" s="28">
        <v>2706</v>
      </c>
      <c r="F262" s="28">
        <v>217</v>
      </c>
    </row>
    <row r="263" spans="1:6" hidden="1" x14ac:dyDescent="0.2">
      <c r="A263" s="12" t="s">
        <v>59</v>
      </c>
      <c r="B263" s="12" t="s">
        <v>18</v>
      </c>
      <c r="C263" s="28">
        <v>66843</v>
      </c>
      <c r="D263" s="28">
        <v>0</v>
      </c>
      <c r="E263" s="28">
        <v>66843</v>
      </c>
      <c r="F263" s="28">
        <v>0</v>
      </c>
    </row>
    <row r="264" spans="1:6" hidden="1" x14ac:dyDescent="0.2">
      <c r="A264" s="12" t="s">
        <v>20</v>
      </c>
      <c r="B264" s="12" t="s">
        <v>18</v>
      </c>
      <c r="C264" s="28">
        <v>3157</v>
      </c>
      <c r="D264" s="28">
        <v>0</v>
      </c>
      <c r="E264" s="28">
        <v>3157</v>
      </c>
      <c r="F264" s="28">
        <v>0</v>
      </c>
    </row>
    <row r="265" spans="1:6" hidden="1" x14ac:dyDescent="0.2">
      <c r="A265" s="12" t="s">
        <v>60</v>
      </c>
      <c r="B265" s="12" t="s">
        <v>22</v>
      </c>
      <c r="C265" s="28">
        <v>4775</v>
      </c>
      <c r="D265" s="28">
        <v>139636</v>
      </c>
      <c r="E265" s="28">
        <v>1926</v>
      </c>
      <c r="F265" s="28">
        <v>142485</v>
      </c>
    </row>
    <row r="266" spans="1:6" hidden="1" x14ac:dyDescent="0.2">
      <c r="A266" s="12" t="s">
        <v>24</v>
      </c>
      <c r="B266" s="12" t="s">
        <v>22</v>
      </c>
      <c r="C266" s="28">
        <v>225</v>
      </c>
      <c r="D266" s="28">
        <v>6595</v>
      </c>
      <c r="E266" s="28">
        <v>90</v>
      </c>
      <c r="F266" s="28">
        <v>6730</v>
      </c>
    </row>
    <row r="267" spans="1:6" hidden="1" x14ac:dyDescent="0.2">
      <c r="A267" s="12" t="s">
        <v>115</v>
      </c>
      <c r="B267" s="12" t="s">
        <v>40</v>
      </c>
      <c r="C267" s="28">
        <v>358734</v>
      </c>
      <c r="D267" s="28">
        <v>57374</v>
      </c>
      <c r="E267" s="28">
        <v>131063</v>
      </c>
      <c r="F267" s="28">
        <v>285045</v>
      </c>
    </row>
    <row r="268" spans="1:6" hidden="1" x14ac:dyDescent="0.2">
      <c r="A268" s="12" t="s">
        <v>42</v>
      </c>
      <c r="B268" s="12" t="s">
        <v>40</v>
      </c>
      <c r="C268" s="28">
        <v>16943</v>
      </c>
      <c r="D268" s="28">
        <v>2710</v>
      </c>
      <c r="E268" s="28">
        <v>6190</v>
      </c>
      <c r="F268" s="28">
        <v>13463</v>
      </c>
    </row>
    <row r="269" spans="1:6" ht="18.75" customHeight="1" x14ac:dyDescent="0.2">
      <c r="A269" s="34" t="s">
        <v>193</v>
      </c>
      <c r="B269" s="34"/>
      <c r="C269" s="33">
        <v>295679</v>
      </c>
      <c r="D269" s="33">
        <v>277759</v>
      </c>
      <c r="E269" s="33">
        <v>196579</v>
      </c>
      <c r="F269" s="33">
        <v>376859</v>
      </c>
    </row>
    <row r="270" spans="1:6" hidden="1" x14ac:dyDescent="0.2">
      <c r="A270" s="12" t="s">
        <v>5</v>
      </c>
      <c r="B270" s="12" t="s">
        <v>6</v>
      </c>
      <c r="C270" s="28">
        <v>155485</v>
      </c>
      <c r="D270" s="28">
        <v>90865</v>
      </c>
      <c r="E270" s="28">
        <v>90316</v>
      </c>
      <c r="F270" s="28">
        <v>156034</v>
      </c>
    </row>
    <row r="271" spans="1:6" hidden="1" x14ac:dyDescent="0.2">
      <c r="A271" s="12" t="s">
        <v>7</v>
      </c>
      <c r="B271" s="12" t="s">
        <v>6</v>
      </c>
      <c r="C271" s="28">
        <v>27439</v>
      </c>
      <c r="D271" s="28">
        <v>16831</v>
      </c>
      <c r="E271" s="28">
        <v>11243</v>
      </c>
      <c r="F271" s="28">
        <v>33027</v>
      </c>
    </row>
    <row r="272" spans="1:6" hidden="1" x14ac:dyDescent="0.2">
      <c r="A272" s="12" t="s">
        <v>46</v>
      </c>
      <c r="B272" s="12" t="s">
        <v>47</v>
      </c>
      <c r="C272" s="28">
        <v>12635</v>
      </c>
      <c r="D272" s="28">
        <v>19382</v>
      </c>
      <c r="E272" s="28">
        <v>12605</v>
      </c>
      <c r="F272" s="28">
        <v>19412</v>
      </c>
    </row>
    <row r="273" spans="1:6" hidden="1" x14ac:dyDescent="0.2">
      <c r="A273" s="12" t="s">
        <v>48</v>
      </c>
      <c r="B273" s="12" t="s">
        <v>47</v>
      </c>
      <c r="C273" s="28">
        <v>2230</v>
      </c>
      <c r="D273" s="28">
        <v>3488</v>
      </c>
      <c r="E273" s="28">
        <v>2230</v>
      </c>
      <c r="F273" s="28">
        <v>3488</v>
      </c>
    </row>
    <row r="274" spans="1:6" hidden="1" x14ac:dyDescent="0.2">
      <c r="A274" s="12" t="s">
        <v>8</v>
      </c>
      <c r="B274" s="12" t="s">
        <v>9</v>
      </c>
      <c r="C274" s="28">
        <v>25538</v>
      </c>
      <c r="D274" s="28">
        <v>24862</v>
      </c>
      <c r="E274" s="28">
        <v>17862</v>
      </c>
      <c r="F274" s="28">
        <v>32538</v>
      </c>
    </row>
    <row r="275" spans="1:6" hidden="1" x14ac:dyDescent="0.2">
      <c r="A275" s="12" t="s">
        <v>10</v>
      </c>
      <c r="B275" s="12" t="s">
        <v>9</v>
      </c>
      <c r="C275" s="28">
        <v>4507</v>
      </c>
      <c r="D275" s="28">
        <v>4377</v>
      </c>
      <c r="E275" s="28">
        <v>1984</v>
      </c>
      <c r="F275" s="28">
        <v>6900</v>
      </c>
    </row>
    <row r="276" spans="1:6" hidden="1" x14ac:dyDescent="0.2">
      <c r="A276" s="12" t="s">
        <v>11</v>
      </c>
      <c r="B276" s="12" t="s">
        <v>12</v>
      </c>
      <c r="C276" s="28">
        <v>4118</v>
      </c>
      <c r="D276" s="28">
        <v>5645</v>
      </c>
      <c r="E276" s="28">
        <v>2645</v>
      </c>
      <c r="F276" s="28">
        <v>7118</v>
      </c>
    </row>
    <row r="277" spans="1:6" hidden="1" x14ac:dyDescent="0.2">
      <c r="A277" s="12" t="s">
        <v>13</v>
      </c>
      <c r="B277" s="12" t="s">
        <v>12</v>
      </c>
      <c r="C277" s="28">
        <v>727</v>
      </c>
      <c r="D277" s="28">
        <v>1471</v>
      </c>
      <c r="E277" s="28">
        <v>367</v>
      </c>
      <c r="F277" s="28">
        <v>1831</v>
      </c>
    </row>
    <row r="278" spans="1:6" hidden="1" x14ac:dyDescent="0.2">
      <c r="A278" s="12" t="s">
        <v>19</v>
      </c>
      <c r="B278" s="12" t="s">
        <v>18</v>
      </c>
      <c r="C278" s="28">
        <v>5100</v>
      </c>
      <c r="D278" s="28">
        <v>0</v>
      </c>
      <c r="E278" s="28">
        <v>0</v>
      </c>
      <c r="F278" s="28">
        <v>5100</v>
      </c>
    </row>
    <row r="279" spans="1:6" hidden="1" x14ac:dyDescent="0.2">
      <c r="A279" s="12" t="s">
        <v>20</v>
      </c>
      <c r="B279" s="12" t="s">
        <v>18</v>
      </c>
      <c r="C279" s="28">
        <v>900</v>
      </c>
      <c r="D279" s="28">
        <v>0</v>
      </c>
      <c r="E279" s="28">
        <v>104</v>
      </c>
      <c r="F279" s="28">
        <v>796</v>
      </c>
    </row>
    <row r="280" spans="1:6" hidden="1" x14ac:dyDescent="0.2">
      <c r="A280" s="12" t="s">
        <v>23</v>
      </c>
      <c r="B280" s="12" t="s">
        <v>22</v>
      </c>
      <c r="C280" s="28">
        <v>29750</v>
      </c>
      <c r="D280" s="28">
        <v>52408</v>
      </c>
      <c r="E280" s="28">
        <v>28408</v>
      </c>
      <c r="F280" s="28">
        <v>53750</v>
      </c>
    </row>
    <row r="281" spans="1:6" hidden="1" x14ac:dyDescent="0.2">
      <c r="A281" s="12" t="s">
        <v>24</v>
      </c>
      <c r="B281" s="12" t="s">
        <v>22</v>
      </c>
      <c r="C281" s="28">
        <v>5250</v>
      </c>
      <c r="D281" s="28">
        <v>9410</v>
      </c>
      <c r="E281" s="28">
        <v>10818</v>
      </c>
      <c r="F281" s="28">
        <v>3842</v>
      </c>
    </row>
    <row r="282" spans="1:6" hidden="1" x14ac:dyDescent="0.2">
      <c r="A282" s="12" t="s">
        <v>81</v>
      </c>
      <c r="B282" s="12" t="s">
        <v>82</v>
      </c>
      <c r="C282" s="28">
        <v>1700</v>
      </c>
      <c r="D282" s="28">
        <v>2722</v>
      </c>
      <c r="E282" s="28">
        <v>171</v>
      </c>
      <c r="F282" s="28">
        <v>4251</v>
      </c>
    </row>
    <row r="283" spans="1:6" hidden="1" x14ac:dyDescent="0.2">
      <c r="A283" s="12" t="s">
        <v>83</v>
      </c>
      <c r="B283" s="12" t="s">
        <v>82</v>
      </c>
      <c r="C283" s="28">
        <v>300</v>
      </c>
      <c r="D283" s="28">
        <v>480</v>
      </c>
      <c r="E283" s="28">
        <v>31</v>
      </c>
      <c r="F283" s="28">
        <v>749</v>
      </c>
    </row>
    <row r="284" spans="1:6" hidden="1" x14ac:dyDescent="0.2">
      <c r="A284" s="12" t="s">
        <v>34</v>
      </c>
      <c r="B284" s="12" t="s">
        <v>33</v>
      </c>
      <c r="C284" s="28">
        <v>3400</v>
      </c>
      <c r="D284" s="28">
        <v>5339</v>
      </c>
      <c r="E284" s="28">
        <v>1089</v>
      </c>
      <c r="F284" s="28">
        <v>7650</v>
      </c>
    </row>
    <row r="285" spans="1:6" hidden="1" x14ac:dyDescent="0.2">
      <c r="A285" s="12" t="s">
        <v>35</v>
      </c>
      <c r="B285" s="12" t="s">
        <v>33</v>
      </c>
      <c r="C285" s="28">
        <v>600</v>
      </c>
      <c r="D285" s="28">
        <v>1036</v>
      </c>
      <c r="E285" s="28">
        <v>286</v>
      </c>
      <c r="F285" s="28">
        <v>1350</v>
      </c>
    </row>
    <row r="286" spans="1:6" hidden="1" x14ac:dyDescent="0.2">
      <c r="A286" s="12" t="s">
        <v>36</v>
      </c>
      <c r="B286" s="12" t="s">
        <v>38</v>
      </c>
      <c r="C286" s="28">
        <v>5100</v>
      </c>
      <c r="D286" s="28">
        <v>1596</v>
      </c>
      <c r="E286" s="28">
        <v>1596</v>
      </c>
      <c r="F286" s="28">
        <v>5100</v>
      </c>
    </row>
    <row r="287" spans="1:6" hidden="1" x14ac:dyDescent="0.2">
      <c r="A287" s="12" t="s">
        <v>37</v>
      </c>
      <c r="B287" s="12" t="s">
        <v>38</v>
      </c>
      <c r="C287" s="28">
        <v>900</v>
      </c>
      <c r="D287" s="28">
        <v>302</v>
      </c>
      <c r="E287" s="28">
        <v>302</v>
      </c>
      <c r="F287" s="28">
        <v>900</v>
      </c>
    </row>
    <row r="288" spans="1:6" hidden="1" x14ac:dyDescent="0.2">
      <c r="A288" s="12" t="s">
        <v>41</v>
      </c>
      <c r="B288" s="12" t="s">
        <v>40</v>
      </c>
      <c r="C288" s="28">
        <v>8500</v>
      </c>
      <c r="D288" s="28">
        <v>31913</v>
      </c>
      <c r="E288" s="28">
        <v>11490</v>
      </c>
      <c r="F288" s="28">
        <v>28923</v>
      </c>
    </row>
    <row r="289" spans="1:6" hidden="1" x14ac:dyDescent="0.2">
      <c r="A289" s="12" t="s">
        <v>42</v>
      </c>
      <c r="B289" s="12" t="s">
        <v>40</v>
      </c>
      <c r="C289" s="28">
        <v>1500</v>
      </c>
      <c r="D289" s="28">
        <v>5632</v>
      </c>
      <c r="E289" s="28">
        <v>3032</v>
      </c>
      <c r="F289" s="28">
        <v>4100</v>
      </c>
    </row>
    <row r="290" spans="1:6" ht="18.75" customHeight="1" x14ac:dyDescent="0.2">
      <c r="A290" s="19" t="s">
        <v>116</v>
      </c>
      <c r="B290" s="20" t="s">
        <v>117</v>
      </c>
      <c r="C290" s="21">
        <v>477640</v>
      </c>
      <c r="D290" s="21">
        <v>180648</v>
      </c>
      <c r="E290" s="21">
        <v>180648</v>
      </c>
      <c r="F290" s="21">
        <v>477640</v>
      </c>
    </row>
    <row r="291" spans="1:6" ht="33.75" customHeight="1" x14ac:dyDescent="0.2">
      <c r="A291" s="34" t="s">
        <v>184</v>
      </c>
      <c r="B291" s="34"/>
      <c r="C291" s="33">
        <v>477640</v>
      </c>
      <c r="D291" s="33">
        <v>180648</v>
      </c>
      <c r="E291" s="33">
        <v>180648</v>
      </c>
      <c r="F291" s="33">
        <v>477640</v>
      </c>
    </row>
    <row r="292" spans="1:6" hidden="1" x14ac:dyDescent="0.2">
      <c r="A292" s="12" t="s">
        <v>56</v>
      </c>
      <c r="B292" s="12" t="s">
        <v>6</v>
      </c>
      <c r="C292" s="28">
        <v>211164</v>
      </c>
      <c r="D292" s="28">
        <v>74994</v>
      </c>
      <c r="E292" s="28">
        <v>81367</v>
      </c>
      <c r="F292" s="28">
        <v>204791</v>
      </c>
    </row>
    <row r="293" spans="1:6" hidden="1" x14ac:dyDescent="0.2">
      <c r="A293" s="12" t="s">
        <v>7</v>
      </c>
      <c r="B293" s="12" t="s">
        <v>6</v>
      </c>
      <c r="C293" s="28">
        <v>37264</v>
      </c>
      <c r="D293" s="28">
        <v>13235</v>
      </c>
      <c r="E293" s="28">
        <v>14359</v>
      </c>
      <c r="F293" s="28">
        <v>36140</v>
      </c>
    </row>
    <row r="294" spans="1:6" hidden="1" x14ac:dyDescent="0.2">
      <c r="A294" s="12" t="s">
        <v>72</v>
      </c>
      <c r="B294" s="12" t="s">
        <v>47</v>
      </c>
      <c r="C294" s="28">
        <v>14858</v>
      </c>
      <c r="D294" s="28">
        <v>14858</v>
      </c>
      <c r="E294" s="28">
        <v>19099</v>
      </c>
      <c r="F294" s="28">
        <v>10617</v>
      </c>
    </row>
    <row r="295" spans="1:6" hidden="1" x14ac:dyDescent="0.2">
      <c r="A295" s="12" t="s">
        <v>48</v>
      </c>
      <c r="B295" s="12" t="s">
        <v>47</v>
      </c>
      <c r="C295" s="28">
        <v>2622</v>
      </c>
      <c r="D295" s="28">
        <v>2622</v>
      </c>
      <c r="E295" s="28">
        <v>3370</v>
      </c>
      <c r="F295" s="28">
        <v>1874</v>
      </c>
    </row>
    <row r="296" spans="1:6" hidden="1" x14ac:dyDescent="0.2">
      <c r="A296" s="12" t="s">
        <v>57</v>
      </c>
      <c r="B296" s="12" t="s">
        <v>9</v>
      </c>
      <c r="C296" s="28">
        <v>34694</v>
      </c>
      <c r="D296" s="28">
        <v>21827</v>
      </c>
      <c r="E296" s="28">
        <v>20274</v>
      </c>
      <c r="F296" s="28">
        <v>36247</v>
      </c>
    </row>
    <row r="297" spans="1:6" hidden="1" x14ac:dyDescent="0.2">
      <c r="A297" s="12" t="s">
        <v>10</v>
      </c>
      <c r="B297" s="12" t="s">
        <v>9</v>
      </c>
      <c r="C297" s="28">
        <v>6123</v>
      </c>
      <c r="D297" s="28">
        <v>3851</v>
      </c>
      <c r="E297" s="28">
        <v>3577</v>
      </c>
      <c r="F297" s="28">
        <v>6397</v>
      </c>
    </row>
    <row r="298" spans="1:6" hidden="1" x14ac:dyDescent="0.2">
      <c r="A298" s="12" t="s">
        <v>58</v>
      </c>
      <c r="B298" s="12" t="s">
        <v>12</v>
      </c>
      <c r="C298" s="28">
        <v>5538</v>
      </c>
      <c r="D298" s="28">
        <v>2729</v>
      </c>
      <c r="E298" s="28">
        <v>3217</v>
      </c>
      <c r="F298" s="28">
        <v>5050</v>
      </c>
    </row>
    <row r="299" spans="1:6" hidden="1" x14ac:dyDescent="0.2">
      <c r="A299" s="12" t="s">
        <v>13</v>
      </c>
      <c r="B299" s="12" t="s">
        <v>12</v>
      </c>
      <c r="C299" s="28">
        <v>977</v>
      </c>
      <c r="D299" s="28">
        <v>482</v>
      </c>
      <c r="E299" s="28">
        <v>568</v>
      </c>
      <c r="F299" s="28">
        <v>891</v>
      </c>
    </row>
    <row r="300" spans="1:6" hidden="1" x14ac:dyDescent="0.2">
      <c r="A300" s="12" t="s">
        <v>73</v>
      </c>
      <c r="B300" s="12" t="s">
        <v>15</v>
      </c>
      <c r="C300" s="28">
        <v>0</v>
      </c>
      <c r="D300" s="28">
        <v>4250</v>
      </c>
      <c r="E300" s="28">
        <v>0</v>
      </c>
      <c r="F300" s="28">
        <v>4250</v>
      </c>
    </row>
    <row r="301" spans="1:6" hidden="1" x14ac:dyDescent="0.2">
      <c r="A301" s="12" t="s">
        <v>16</v>
      </c>
      <c r="B301" s="12" t="s">
        <v>15</v>
      </c>
      <c r="C301" s="28">
        <v>0</v>
      </c>
      <c r="D301" s="28">
        <v>750</v>
      </c>
      <c r="E301" s="28">
        <v>0</v>
      </c>
      <c r="F301" s="28">
        <v>750</v>
      </c>
    </row>
    <row r="302" spans="1:6" hidden="1" x14ac:dyDescent="0.2">
      <c r="A302" s="12" t="s">
        <v>59</v>
      </c>
      <c r="B302" s="12" t="s">
        <v>18</v>
      </c>
      <c r="C302" s="28">
        <v>4250</v>
      </c>
      <c r="D302" s="28">
        <v>0</v>
      </c>
      <c r="E302" s="28">
        <v>269</v>
      </c>
      <c r="F302" s="28">
        <v>3981</v>
      </c>
    </row>
    <row r="303" spans="1:6" hidden="1" x14ac:dyDescent="0.2">
      <c r="A303" s="12" t="s">
        <v>20</v>
      </c>
      <c r="B303" s="12" t="s">
        <v>18</v>
      </c>
      <c r="C303" s="28">
        <v>750</v>
      </c>
      <c r="D303" s="28">
        <v>0</v>
      </c>
      <c r="E303" s="28">
        <v>48</v>
      </c>
      <c r="F303" s="28">
        <v>702</v>
      </c>
    </row>
    <row r="304" spans="1:6" hidden="1" x14ac:dyDescent="0.2">
      <c r="A304" s="12" t="s">
        <v>118</v>
      </c>
      <c r="B304" s="12" t="s">
        <v>107</v>
      </c>
      <c r="C304" s="28">
        <v>850</v>
      </c>
      <c r="D304" s="28">
        <v>0</v>
      </c>
      <c r="E304" s="28">
        <v>0</v>
      </c>
      <c r="F304" s="28">
        <v>850</v>
      </c>
    </row>
    <row r="305" spans="1:6" hidden="1" x14ac:dyDescent="0.2">
      <c r="A305" s="12" t="s">
        <v>119</v>
      </c>
      <c r="B305" s="12" t="s">
        <v>107</v>
      </c>
      <c r="C305" s="28">
        <v>150</v>
      </c>
      <c r="D305" s="28">
        <v>0</v>
      </c>
      <c r="E305" s="28">
        <v>0</v>
      </c>
      <c r="F305" s="28">
        <v>150</v>
      </c>
    </row>
    <row r="306" spans="1:6" hidden="1" x14ac:dyDescent="0.2">
      <c r="A306" s="12" t="s">
        <v>60</v>
      </c>
      <c r="B306" s="12" t="s">
        <v>22</v>
      </c>
      <c r="C306" s="28">
        <v>91460</v>
      </c>
      <c r="D306" s="28">
        <v>18997</v>
      </c>
      <c r="E306" s="28">
        <v>5014</v>
      </c>
      <c r="F306" s="28">
        <v>105443</v>
      </c>
    </row>
    <row r="307" spans="1:6" hidden="1" x14ac:dyDescent="0.2">
      <c r="A307" s="12" t="s">
        <v>24</v>
      </c>
      <c r="B307" s="12" t="s">
        <v>22</v>
      </c>
      <c r="C307" s="28">
        <v>16140</v>
      </c>
      <c r="D307" s="28">
        <v>3353</v>
      </c>
      <c r="E307" s="28">
        <v>886</v>
      </c>
      <c r="F307" s="28">
        <v>18607</v>
      </c>
    </row>
    <row r="308" spans="1:6" hidden="1" x14ac:dyDescent="0.2">
      <c r="A308" s="12" t="s">
        <v>101</v>
      </c>
      <c r="B308" s="57" t="s">
        <v>30</v>
      </c>
      <c r="C308" s="28">
        <v>33660</v>
      </c>
      <c r="D308" s="28">
        <v>11220</v>
      </c>
      <c r="E308" s="28">
        <v>19805</v>
      </c>
      <c r="F308" s="28">
        <v>25075</v>
      </c>
    </row>
    <row r="309" spans="1:6" hidden="1" x14ac:dyDescent="0.2">
      <c r="A309" s="12" t="s">
        <v>31</v>
      </c>
      <c r="B309" s="58"/>
      <c r="C309" s="28">
        <v>5940</v>
      </c>
      <c r="D309" s="28">
        <v>1980</v>
      </c>
      <c r="E309" s="28">
        <v>3495</v>
      </c>
      <c r="F309" s="28">
        <v>4425</v>
      </c>
    </row>
    <row r="310" spans="1:6" hidden="1" x14ac:dyDescent="0.2">
      <c r="A310" s="12" t="s">
        <v>76</v>
      </c>
      <c r="B310" s="12" t="s">
        <v>33</v>
      </c>
      <c r="C310" s="28">
        <v>5100</v>
      </c>
      <c r="D310" s="28">
        <v>4675</v>
      </c>
      <c r="E310" s="28">
        <v>3825</v>
      </c>
      <c r="F310" s="28">
        <v>5950</v>
      </c>
    </row>
    <row r="311" spans="1:6" hidden="1" x14ac:dyDescent="0.2">
      <c r="A311" s="12" t="s">
        <v>35</v>
      </c>
      <c r="B311" s="12" t="s">
        <v>33</v>
      </c>
      <c r="C311" s="28">
        <v>900</v>
      </c>
      <c r="D311" s="28">
        <v>825</v>
      </c>
      <c r="E311" s="28">
        <v>675</v>
      </c>
      <c r="F311" s="28">
        <v>1050</v>
      </c>
    </row>
    <row r="312" spans="1:6" hidden="1" x14ac:dyDescent="0.2">
      <c r="A312" s="12" t="s">
        <v>120</v>
      </c>
      <c r="B312" s="12" t="s">
        <v>121</v>
      </c>
      <c r="C312" s="28">
        <v>4420</v>
      </c>
      <c r="D312" s="28">
        <v>0</v>
      </c>
      <c r="E312" s="28">
        <v>680</v>
      </c>
      <c r="F312" s="28">
        <v>3740</v>
      </c>
    </row>
    <row r="313" spans="1:6" hidden="1" x14ac:dyDescent="0.2">
      <c r="A313" s="12" t="s">
        <v>122</v>
      </c>
      <c r="B313" s="12" t="s">
        <v>121</v>
      </c>
      <c r="C313" s="28">
        <v>780</v>
      </c>
      <c r="D313" s="28">
        <v>0</v>
      </c>
      <c r="E313" s="28">
        <v>120</v>
      </c>
      <c r="F313" s="28">
        <v>660</v>
      </c>
    </row>
    <row r="314" spans="1:6" ht="18" customHeight="1" x14ac:dyDescent="0.2">
      <c r="A314" s="19" t="s">
        <v>123</v>
      </c>
      <c r="B314" s="20" t="s">
        <v>80</v>
      </c>
      <c r="C314" s="21">
        <v>0</v>
      </c>
      <c r="D314" s="21">
        <v>1231</v>
      </c>
      <c r="E314" s="21">
        <v>0</v>
      </c>
      <c r="F314" s="21">
        <v>1231</v>
      </c>
    </row>
    <row r="315" spans="1:6" ht="36" customHeight="1" x14ac:dyDescent="0.2">
      <c r="A315" s="34" t="s">
        <v>192</v>
      </c>
      <c r="B315" s="34"/>
      <c r="C315" s="33">
        <v>0</v>
      </c>
      <c r="D315" s="33">
        <v>1231</v>
      </c>
      <c r="E315" s="33">
        <v>0</v>
      </c>
      <c r="F315" s="33">
        <v>1231</v>
      </c>
    </row>
    <row r="316" spans="1:6" hidden="1" x14ac:dyDescent="0.2">
      <c r="A316" s="12" t="s">
        <v>56</v>
      </c>
      <c r="B316" s="12" t="s">
        <v>6</v>
      </c>
      <c r="C316" s="28">
        <v>0</v>
      </c>
      <c r="D316" s="28">
        <v>840</v>
      </c>
      <c r="E316" s="28">
        <v>0</v>
      </c>
      <c r="F316" s="28">
        <v>840</v>
      </c>
    </row>
    <row r="317" spans="1:6" hidden="1" x14ac:dyDescent="0.2">
      <c r="A317" s="12" t="s">
        <v>7</v>
      </c>
      <c r="B317" s="12" t="s">
        <v>6</v>
      </c>
      <c r="C317" s="28">
        <v>0</v>
      </c>
      <c r="D317" s="28">
        <v>148</v>
      </c>
      <c r="E317" s="28">
        <v>0</v>
      </c>
      <c r="F317" s="28">
        <v>148</v>
      </c>
    </row>
    <row r="318" spans="1:6" hidden="1" x14ac:dyDescent="0.2">
      <c r="A318" s="12" t="s">
        <v>57</v>
      </c>
      <c r="B318" s="12" t="s">
        <v>9</v>
      </c>
      <c r="C318" s="28">
        <v>0</v>
      </c>
      <c r="D318" s="28">
        <v>180</v>
      </c>
      <c r="E318" s="28">
        <v>0</v>
      </c>
      <c r="F318" s="28">
        <v>180</v>
      </c>
    </row>
    <row r="319" spans="1:6" hidden="1" x14ac:dyDescent="0.2">
      <c r="A319" s="12" t="s">
        <v>10</v>
      </c>
      <c r="B319" s="12" t="s">
        <v>9</v>
      </c>
      <c r="C319" s="28">
        <v>0</v>
      </c>
      <c r="D319" s="28">
        <v>32</v>
      </c>
      <c r="E319" s="28">
        <v>0</v>
      </c>
      <c r="F319" s="28">
        <v>32</v>
      </c>
    </row>
    <row r="320" spans="1:6" hidden="1" x14ac:dyDescent="0.2">
      <c r="A320" s="12" t="s">
        <v>58</v>
      </c>
      <c r="B320" s="12" t="s">
        <v>12</v>
      </c>
      <c r="C320" s="28">
        <v>0</v>
      </c>
      <c r="D320" s="28">
        <v>26</v>
      </c>
      <c r="E320" s="28">
        <v>0</v>
      </c>
      <c r="F320" s="28">
        <v>26</v>
      </c>
    </row>
    <row r="321" spans="1:6" hidden="1" x14ac:dyDescent="0.2">
      <c r="A321" s="12" t="s">
        <v>13</v>
      </c>
      <c r="B321" s="12" t="s">
        <v>12</v>
      </c>
      <c r="C321" s="28">
        <v>0</v>
      </c>
      <c r="D321" s="28">
        <v>5</v>
      </c>
      <c r="E321" s="28">
        <v>0</v>
      </c>
      <c r="F321" s="28">
        <v>5</v>
      </c>
    </row>
    <row r="322" spans="1:6" ht="21.75" customHeight="1" x14ac:dyDescent="0.2">
      <c r="A322" s="15" t="s">
        <v>124</v>
      </c>
      <c r="B322" s="23" t="s">
        <v>125</v>
      </c>
      <c r="C322" s="10">
        <v>47793589</v>
      </c>
      <c r="D322" s="16">
        <v>1470057</v>
      </c>
      <c r="E322" s="16">
        <v>17616314</v>
      </c>
      <c r="F322" s="18">
        <v>31647332</v>
      </c>
    </row>
    <row r="323" spans="1:6" ht="15.75" customHeight="1" x14ac:dyDescent="0.2">
      <c r="A323" s="19" t="s">
        <v>126</v>
      </c>
      <c r="B323" s="20" t="s">
        <v>127</v>
      </c>
      <c r="C323" s="21">
        <v>10024706</v>
      </c>
      <c r="D323" s="21">
        <v>284718</v>
      </c>
      <c r="E323" s="21">
        <v>284718</v>
      </c>
      <c r="F323" s="21">
        <v>10024706</v>
      </c>
    </row>
    <row r="324" spans="1:6" ht="17.25" customHeight="1" x14ac:dyDescent="0.2">
      <c r="A324" s="34" t="s">
        <v>128</v>
      </c>
      <c r="B324" s="34"/>
      <c r="C324" s="33">
        <v>9067706</v>
      </c>
      <c r="D324" s="33">
        <v>284718</v>
      </c>
      <c r="E324" s="33">
        <v>284718</v>
      </c>
      <c r="F324" s="33">
        <v>9067706</v>
      </c>
    </row>
    <row r="325" spans="1:6" hidden="1" x14ac:dyDescent="0.2">
      <c r="A325" s="12" t="s">
        <v>5</v>
      </c>
      <c r="B325" s="12" t="s">
        <v>6</v>
      </c>
      <c r="C325" s="28">
        <v>5268500</v>
      </c>
      <c r="D325" s="28">
        <v>0</v>
      </c>
      <c r="E325" s="28">
        <v>0</v>
      </c>
      <c r="F325" s="28">
        <v>5268500</v>
      </c>
    </row>
    <row r="326" spans="1:6" hidden="1" x14ac:dyDescent="0.2">
      <c r="A326" s="12" t="s">
        <v>7</v>
      </c>
      <c r="B326" s="12" t="s">
        <v>6</v>
      </c>
      <c r="C326" s="28">
        <v>929736</v>
      </c>
      <c r="D326" s="28">
        <v>0</v>
      </c>
      <c r="E326" s="28">
        <v>0</v>
      </c>
      <c r="F326" s="28">
        <v>929736</v>
      </c>
    </row>
    <row r="327" spans="1:6" hidden="1" x14ac:dyDescent="0.2">
      <c r="A327" s="12" t="s">
        <v>46</v>
      </c>
      <c r="B327" s="12" t="s">
        <v>47</v>
      </c>
      <c r="C327" s="28">
        <v>379281</v>
      </c>
      <c r="D327" s="28">
        <v>0</v>
      </c>
      <c r="E327" s="28">
        <v>0</v>
      </c>
      <c r="F327" s="28">
        <v>379281</v>
      </c>
    </row>
    <row r="328" spans="1:6" hidden="1" x14ac:dyDescent="0.2">
      <c r="A328" s="12" t="s">
        <v>48</v>
      </c>
      <c r="B328" s="12" t="s">
        <v>47</v>
      </c>
      <c r="C328" s="28">
        <v>66932</v>
      </c>
      <c r="D328" s="28">
        <v>0</v>
      </c>
      <c r="E328" s="28">
        <v>0</v>
      </c>
      <c r="F328" s="28">
        <v>66932</v>
      </c>
    </row>
    <row r="329" spans="1:6" hidden="1" x14ac:dyDescent="0.2">
      <c r="A329" s="12" t="s">
        <v>8</v>
      </c>
      <c r="B329" s="12" t="s">
        <v>9</v>
      </c>
      <c r="C329" s="28">
        <v>866935</v>
      </c>
      <c r="D329" s="28">
        <v>14450</v>
      </c>
      <c r="E329" s="28">
        <v>0</v>
      </c>
      <c r="F329" s="28">
        <v>881385</v>
      </c>
    </row>
    <row r="330" spans="1:6" hidden="1" x14ac:dyDescent="0.2">
      <c r="A330" s="12" t="s">
        <v>10</v>
      </c>
      <c r="B330" s="12" t="s">
        <v>9</v>
      </c>
      <c r="C330" s="28">
        <v>152988</v>
      </c>
      <c r="D330" s="28">
        <v>2550</v>
      </c>
      <c r="E330" s="28">
        <v>0</v>
      </c>
      <c r="F330" s="28">
        <v>155538</v>
      </c>
    </row>
    <row r="331" spans="1:6" hidden="1" x14ac:dyDescent="0.2">
      <c r="A331" s="12" t="s">
        <v>11</v>
      </c>
      <c r="B331" s="12" t="s">
        <v>12</v>
      </c>
      <c r="C331" s="28">
        <v>138371</v>
      </c>
      <c r="D331" s="28">
        <v>0</v>
      </c>
      <c r="E331" s="28">
        <v>14450</v>
      </c>
      <c r="F331" s="28">
        <v>123921</v>
      </c>
    </row>
    <row r="332" spans="1:6" hidden="1" x14ac:dyDescent="0.2">
      <c r="A332" s="12" t="s">
        <v>13</v>
      </c>
      <c r="B332" s="12" t="s">
        <v>12</v>
      </c>
      <c r="C332" s="28">
        <v>24418</v>
      </c>
      <c r="D332" s="28">
        <v>0</v>
      </c>
      <c r="E332" s="28">
        <v>2550</v>
      </c>
      <c r="F332" s="28">
        <v>21868</v>
      </c>
    </row>
    <row r="333" spans="1:6" hidden="1" x14ac:dyDescent="0.2">
      <c r="A333" s="12" t="s">
        <v>14</v>
      </c>
      <c r="B333" s="12" t="s">
        <v>129</v>
      </c>
      <c r="C333" s="28">
        <v>102000</v>
      </c>
      <c r="D333" s="28">
        <v>49300</v>
      </c>
      <c r="E333" s="28">
        <v>0</v>
      </c>
      <c r="F333" s="28">
        <v>151300</v>
      </c>
    </row>
    <row r="334" spans="1:6" hidden="1" x14ac:dyDescent="0.2">
      <c r="A334" s="12" t="s">
        <v>16</v>
      </c>
      <c r="B334" s="12" t="s">
        <v>129</v>
      </c>
      <c r="C334" s="28">
        <v>18000</v>
      </c>
      <c r="D334" s="28">
        <v>8700</v>
      </c>
      <c r="E334" s="28">
        <v>0</v>
      </c>
      <c r="F334" s="28">
        <v>26700</v>
      </c>
    </row>
    <row r="335" spans="1:6" hidden="1" x14ac:dyDescent="0.2">
      <c r="A335" s="12" t="s">
        <v>19</v>
      </c>
      <c r="B335" s="12" t="s">
        <v>18</v>
      </c>
      <c r="C335" s="28">
        <v>81600</v>
      </c>
      <c r="D335" s="28">
        <v>59500</v>
      </c>
      <c r="E335" s="28">
        <v>0</v>
      </c>
      <c r="F335" s="28">
        <v>141100</v>
      </c>
    </row>
    <row r="336" spans="1:6" hidden="1" x14ac:dyDescent="0.2">
      <c r="A336" s="12" t="s">
        <v>20</v>
      </c>
      <c r="B336" s="12" t="s">
        <v>18</v>
      </c>
      <c r="C336" s="28">
        <v>14400</v>
      </c>
      <c r="D336" s="28">
        <v>10500</v>
      </c>
      <c r="E336" s="28">
        <v>0</v>
      </c>
      <c r="F336" s="28">
        <v>24900</v>
      </c>
    </row>
    <row r="337" spans="1:6" hidden="1" x14ac:dyDescent="0.2">
      <c r="A337" s="12" t="s">
        <v>106</v>
      </c>
      <c r="B337" s="12" t="s">
        <v>107</v>
      </c>
      <c r="C337" s="28">
        <v>0</v>
      </c>
      <c r="D337" s="28">
        <v>400</v>
      </c>
      <c r="E337" s="28">
        <v>0</v>
      </c>
      <c r="F337" s="28">
        <v>400</v>
      </c>
    </row>
    <row r="338" spans="1:6" hidden="1" x14ac:dyDescent="0.2">
      <c r="A338" s="12" t="s">
        <v>119</v>
      </c>
      <c r="B338" s="12" t="s">
        <v>107</v>
      </c>
      <c r="C338" s="28">
        <v>0</v>
      </c>
      <c r="D338" s="28">
        <v>71</v>
      </c>
      <c r="E338" s="28">
        <v>0</v>
      </c>
      <c r="F338" s="28">
        <v>71</v>
      </c>
    </row>
    <row r="339" spans="1:6" hidden="1" x14ac:dyDescent="0.2">
      <c r="A339" s="12" t="s">
        <v>23</v>
      </c>
      <c r="B339" s="12" t="s">
        <v>22</v>
      </c>
      <c r="C339" s="28">
        <v>784588</v>
      </c>
      <c r="D339" s="28">
        <v>0</v>
      </c>
      <c r="E339" s="28">
        <v>221447</v>
      </c>
      <c r="F339" s="28">
        <v>563141</v>
      </c>
    </row>
    <row r="340" spans="1:6" hidden="1" x14ac:dyDescent="0.2">
      <c r="A340" s="12" t="s">
        <v>24</v>
      </c>
      <c r="B340" s="12" t="s">
        <v>22</v>
      </c>
      <c r="C340" s="28">
        <v>138457</v>
      </c>
      <c r="D340" s="28">
        <v>0</v>
      </c>
      <c r="E340" s="28">
        <v>39081</v>
      </c>
      <c r="F340" s="28">
        <v>99376</v>
      </c>
    </row>
    <row r="341" spans="1:6" hidden="1" x14ac:dyDescent="0.2">
      <c r="A341" s="12" t="s">
        <v>114</v>
      </c>
      <c r="B341" s="57" t="s">
        <v>99</v>
      </c>
      <c r="C341" s="28">
        <v>29750</v>
      </c>
      <c r="D341" s="28">
        <v>0</v>
      </c>
      <c r="E341" s="28">
        <v>0</v>
      </c>
      <c r="F341" s="28">
        <v>29750</v>
      </c>
    </row>
    <row r="342" spans="1:6" hidden="1" x14ac:dyDescent="0.2">
      <c r="A342" s="12" t="s">
        <v>100</v>
      </c>
      <c r="B342" s="58"/>
      <c r="C342" s="28">
        <v>5250</v>
      </c>
      <c r="D342" s="28">
        <v>0</v>
      </c>
      <c r="E342" s="28">
        <v>0</v>
      </c>
      <c r="F342" s="28">
        <v>5250</v>
      </c>
    </row>
    <row r="343" spans="1:6" hidden="1" x14ac:dyDescent="0.2">
      <c r="A343" s="12" t="s">
        <v>34</v>
      </c>
      <c r="B343" s="12" t="s">
        <v>33</v>
      </c>
      <c r="C343" s="28">
        <v>56525</v>
      </c>
      <c r="D343" s="28">
        <v>0</v>
      </c>
      <c r="E343" s="28">
        <v>4250</v>
      </c>
      <c r="F343" s="28">
        <v>52275</v>
      </c>
    </row>
    <row r="344" spans="1:6" hidden="1" x14ac:dyDescent="0.2">
      <c r="A344" s="12" t="s">
        <v>35</v>
      </c>
      <c r="B344" s="12" t="s">
        <v>33</v>
      </c>
      <c r="C344" s="28">
        <v>9975</v>
      </c>
      <c r="D344" s="28">
        <v>0</v>
      </c>
      <c r="E344" s="28">
        <v>750</v>
      </c>
      <c r="F344" s="28">
        <v>9225</v>
      </c>
    </row>
    <row r="345" spans="1:6" hidden="1" x14ac:dyDescent="0.2">
      <c r="A345" s="12" t="s">
        <v>36</v>
      </c>
      <c r="B345" s="12" t="s">
        <v>38</v>
      </c>
      <c r="C345" s="28">
        <v>0</v>
      </c>
      <c r="D345" s="28">
        <v>4250</v>
      </c>
      <c r="E345" s="28">
        <v>1862</v>
      </c>
      <c r="F345" s="28">
        <v>2388</v>
      </c>
    </row>
    <row r="346" spans="1:6" hidden="1" x14ac:dyDescent="0.2">
      <c r="A346" s="12" t="s">
        <v>37</v>
      </c>
      <c r="B346" s="12" t="s">
        <v>38</v>
      </c>
      <c r="C346" s="28">
        <v>0</v>
      </c>
      <c r="D346" s="28">
        <v>750</v>
      </c>
      <c r="E346" s="28">
        <v>328</v>
      </c>
      <c r="F346" s="28">
        <v>422</v>
      </c>
    </row>
    <row r="347" spans="1:6" hidden="1" x14ac:dyDescent="0.2">
      <c r="A347" s="12" t="s">
        <v>130</v>
      </c>
      <c r="B347" s="12" t="s">
        <v>131</v>
      </c>
      <c r="C347" s="28">
        <v>0</v>
      </c>
      <c r="D347" s="28">
        <v>1370</v>
      </c>
      <c r="E347" s="28">
        <v>0</v>
      </c>
      <c r="F347" s="28">
        <v>1370</v>
      </c>
    </row>
    <row r="348" spans="1:6" hidden="1" x14ac:dyDescent="0.2">
      <c r="A348" s="12" t="s">
        <v>132</v>
      </c>
      <c r="B348" s="12" t="s">
        <v>131</v>
      </c>
      <c r="C348" s="28">
        <v>0</v>
      </c>
      <c r="D348" s="28">
        <v>242</v>
      </c>
      <c r="E348" s="28">
        <v>0</v>
      </c>
      <c r="F348" s="28">
        <v>242</v>
      </c>
    </row>
    <row r="349" spans="1:6" hidden="1" x14ac:dyDescent="0.2">
      <c r="A349" s="12" t="s">
        <v>41</v>
      </c>
      <c r="B349" s="12" t="s">
        <v>40</v>
      </c>
      <c r="C349" s="28">
        <v>0</v>
      </c>
      <c r="D349" s="28">
        <v>112739</v>
      </c>
      <c r="E349" s="28">
        <v>0</v>
      </c>
      <c r="F349" s="28">
        <v>112739</v>
      </c>
    </row>
    <row r="350" spans="1:6" hidden="1" x14ac:dyDescent="0.2">
      <c r="A350" s="12" t="s">
        <v>42</v>
      </c>
      <c r="B350" s="12" t="s">
        <v>40</v>
      </c>
      <c r="C350" s="28">
        <v>0</v>
      </c>
      <c r="D350" s="28">
        <v>19896</v>
      </c>
      <c r="E350" s="28">
        <v>0</v>
      </c>
      <c r="F350" s="28">
        <v>19896</v>
      </c>
    </row>
    <row r="351" spans="1:6" ht="31.5" customHeight="1" x14ac:dyDescent="0.2">
      <c r="A351" s="34" t="s">
        <v>185</v>
      </c>
      <c r="B351" s="34"/>
      <c r="C351" s="33">
        <v>957000</v>
      </c>
      <c r="D351" s="33">
        <v>0</v>
      </c>
      <c r="E351" s="33">
        <v>0</v>
      </c>
      <c r="F351" s="33">
        <v>957000</v>
      </c>
    </row>
    <row r="352" spans="1:6" ht="18.75" hidden="1" customHeight="1" x14ac:dyDescent="0.2">
      <c r="A352" s="12" t="s">
        <v>133</v>
      </c>
      <c r="B352" s="57" t="s">
        <v>174</v>
      </c>
      <c r="C352" s="28">
        <v>813450</v>
      </c>
      <c r="D352" s="28">
        <v>0</v>
      </c>
      <c r="E352" s="28">
        <v>0</v>
      </c>
      <c r="F352" s="28">
        <v>813450</v>
      </c>
    </row>
    <row r="353" spans="1:6" ht="22.5" hidden="1" customHeight="1" x14ac:dyDescent="0.2">
      <c r="A353" s="12" t="s">
        <v>55</v>
      </c>
      <c r="B353" s="58"/>
      <c r="C353" s="28">
        <v>143550</v>
      </c>
      <c r="D353" s="28">
        <v>0</v>
      </c>
      <c r="E353" s="28">
        <v>0</v>
      </c>
      <c r="F353" s="28">
        <v>143550</v>
      </c>
    </row>
    <row r="354" spans="1:6" ht="15" x14ac:dyDescent="0.2">
      <c r="A354" s="19" t="s">
        <v>134</v>
      </c>
      <c r="B354" s="20" t="s">
        <v>80</v>
      </c>
      <c r="C354" s="21">
        <v>37768883</v>
      </c>
      <c r="D354" s="21">
        <v>1185339</v>
      </c>
      <c r="E354" s="21">
        <v>17331596</v>
      </c>
      <c r="F354" s="21">
        <v>21622626</v>
      </c>
    </row>
    <row r="355" spans="1:6" ht="15" customHeight="1" x14ac:dyDescent="0.2">
      <c r="A355" s="34" t="s">
        <v>135</v>
      </c>
      <c r="B355" s="34"/>
      <c r="C355" s="33">
        <v>1523952</v>
      </c>
      <c r="D355" s="33">
        <v>9064</v>
      </c>
      <c r="E355" s="33">
        <v>51630</v>
      </c>
      <c r="F355" s="33">
        <v>1481386</v>
      </c>
    </row>
    <row r="356" spans="1:6" ht="40.5" hidden="1" customHeight="1" x14ac:dyDescent="0.2">
      <c r="A356" s="12" t="s">
        <v>55</v>
      </c>
      <c r="B356" s="13" t="s">
        <v>170</v>
      </c>
      <c r="C356" s="28">
        <v>1523952</v>
      </c>
      <c r="D356" s="28">
        <v>9064</v>
      </c>
      <c r="E356" s="28">
        <v>51630</v>
      </c>
      <c r="F356" s="28">
        <v>1481386</v>
      </c>
    </row>
    <row r="357" spans="1:6" ht="15" customHeight="1" x14ac:dyDescent="0.2">
      <c r="A357" s="34" t="s">
        <v>136</v>
      </c>
      <c r="B357" s="34"/>
      <c r="C357" s="33">
        <v>5505203</v>
      </c>
      <c r="D357" s="33">
        <v>0</v>
      </c>
      <c r="E357" s="33">
        <v>3860203</v>
      </c>
      <c r="F357" s="33">
        <v>1645000</v>
      </c>
    </row>
    <row r="358" spans="1:6" ht="38.25" hidden="1" customHeight="1" x14ac:dyDescent="0.2">
      <c r="A358" s="12" t="s">
        <v>55</v>
      </c>
      <c r="B358" s="13" t="s">
        <v>171</v>
      </c>
      <c r="C358" s="28">
        <v>5505203</v>
      </c>
      <c r="D358" s="28">
        <v>0</v>
      </c>
      <c r="E358" s="28">
        <v>3860203</v>
      </c>
      <c r="F358" s="28">
        <v>1645000</v>
      </c>
    </row>
    <row r="359" spans="1:6" ht="15" customHeight="1" x14ac:dyDescent="0.2">
      <c r="A359" s="34" t="s">
        <v>137</v>
      </c>
      <c r="B359" s="34"/>
      <c r="C359" s="33">
        <v>90000</v>
      </c>
      <c r="D359" s="33">
        <v>0</v>
      </c>
      <c r="E359" s="33">
        <v>1743</v>
      </c>
      <c r="F359" s="33">
        <v>88257</v>
      </c>
    </row>
    <row r="360" spans="1:6" ht="38.25" hidden="1" customHeight="1" x14ac:dyDescent="0.2">
      <c r="A360" s="12" t="s">
        <v>55</v>
      </c>
      <c r="B360" s="13" t="s">
        <v>170</v>
      </c>
      <c r="C360" s="28">
        <v>90000</v>
      </c>
      <c r="D360" s="28">
        <v>0</v>
      </c>
      <c r="E360" s="28">
        <v>1743</v>
      </c>
      <c r="F360" s="28">
        <v>88257</v>
      </c>
    </row>
    <row r="361" spans="1:6" ht="15" customHeight="1" x14ac:dyDescent="0.2">
      <c r="A361" s="34" t="s">
        <v>138</v>
      </c>
      <c r="B361" s="34"/>
      <c r="C361" s="33">
        <v>8978643</v>
      </c>
      <c r="D361" s="33">
        <v>0</v>
      </c>
      <c r="E361" s="33">
        <v>6517182</v>
      </c>
      <c r="F361" s="33">
        <v>2461461</v>
      </c>
    </row>
    <row r="362" spans="1:6" ht="40.5" hidden="1" customHeight="1" x14ac:dyDescent="0.2">
      <c r="A362" s="12" t="s">
        <v>55</v>
      </c>
      <c r="B362" s="13" t="s">
        <v>170</v>
      </c>
      <c r="C362" s="28">
        <v>8978643</v>
      </c>
      <c r="D362" s="28">
        <v>0</v>
      </c>
      <c r="E362" s="28">
        <v>6517182</v>
      </c>
      <c r="F362" s="28">
        <v>2461461</v>
      </c>
    </row>
    <row r="363" spans="1:6" ht="15" customHeight="1" x14ac:dyDescent="0.2">
      <c r="A363" s="34" t="s">
        <v>139</v>
      </c>
      <c r="B363" s="34"/>
      <c r="C363" s="33">
        <v>100000</v>
      </c>
      <c r="D363" s="33">
        <v>0</v>
      </c>
      <c r="E363" s="33">
        <v>29828</v>
      </c>
      <c r="F363" s="33">
        <v>70172</v>
      </c>
    </row>
    <row r="364" spans="1:6" ht="39.75" hidden="1" customHeight="1" x14ac:dyDescent="0.2">
      <c r="A364" s="12" t="s">
        <v>55</v>
      </c>
      <c r="B364" s="13" t="s">
        <v>170</v>
      </c>
      <c r="C364" s="28">
        <v>100000</v>
      </c>
      <c r="D364" s="28">
        <v>0</v>
      </c>
      <c r="E364" s="28">
        <v>29828</v>
      </c>
      <c r="F364" s="28">
        <v>70172</v>
      </c>
    </row>
    <row r="365" spans="1:6" ht="15" customHeight="1" x14ac:dyDescent="0.2">
      <c r="A365" s="34" t="s">
        <v>140</v>
      </c>
      <c r="B365" s="34"/>
      <c r="C365" s="33">
        <v>8114762</v>
      </c>
      <c r="D365" s="33">
        <v>0</v>
      </c>
      <c r="E365" s="33">
        <v>2906405</v>
      </c>
      <c r="F365" s="33">
        <v>5208357</v>
      </c>
    </row>
    <row r="366" spans="1:6" ht="39.75" hidden="1" customHeight="1" x14ac:dyDescent="0.2">
      <c r="A366" s="12" t="s">
        <v>55</v>
      </c>
      <c r="B366" s="13" t="s">
        <v>170</v>
      </c>
      <c r="C366" s="28">
        <v>8114762</v>
      </c>
      <c r="D366" s="28">
        <v>0</v>
      </c>
      <c r="E366" s="28">
        <v>2906405</v>
      </c>
      <c r="F366" s="28">
        <v>5208357</v>
      </c>
    </row>
    <row r="367" spans="1:6" ht="15" customHeight="1" x14ac:dyDescent="0.2">
      <c r="A367" s="34" t="s">
        <v>141</v>
      </c>
      <c r="B367" s="34"/>
      <c r="C367" s="33">
        <v>1998822</v>
      </c>
      <c r="D367" s="33">
        <v>0</v>
      </c>
      <c r="E367" s="33">
        <v>961474</v>
      </c>
      <c r="F367" s="33">
        <v>1037348</v>
      </c>
    </row>
    <row r="368" spans="1:6" ht="43.5" hidden="1" customHeight="1" x14ac:dyDescent="0.2">
      <c r="A368" s="34" t="s">
        <v>55</v>
      </c>
      <c r="B368" s="34" t="s">
        <v>170</v>
      </c>
      <c r="C368" s="33">
        <v>1998822</v>
      </c>
      <c r="D368" s="33">
        <v>0</v>
      </c>
      <c r="E368" s="33">
        <v>961474</v>
      </c>
      <c r="F368" s="33">
        <v>1037348</v>
      </c>
    </row>
    <row r="369" spans="1:6" ht="15" customHeight="1" x14ac:dyDescent="0.2">
      <c r="A369" s="34" t="s">
        <v>142</v>
      </c>
      <c r="B369" s="34"/>
      <c r="C369" s="33">
        <v>904863</v>
      </c>
      <c r="D369" s="33">
        <v>0</v>
      </c>
      <c r="E369" s="33">
        <v>120000</v>
      </c>
      <c r="F369" s="33">
        <v>784863</v>
      </c>
    </row>
    <row r="370" spans="1:6" ht="39.75" hidden="1" customHeight="1" x14ac:dyDescent="0.2">
      <c r="A370" s="12" t="s">
        <v>55</v>
      </c>
      <c r="B370" s="13" t="s">
        <v>170</v>
      </c>
      <c r="C370" s="28">
        <v>904863</v>
      </c>
      <c r="D370" s="28">
        <v>0</v>
      </c>
      <c r="E370" s="28">
        <v>120000</v>
      </c>
      <c r="F370" s="28">
        <v>784863</v>
      </c>
    </row>
    <row r="371" spans="1:6" ht="15" customHeight="1" x14ac:dyDescent="0.2">
      <c r="A371" s="34" t="s">
        <v>143</v>
      </c>
      <c r="B371" s="34"/>
      <c r="C371" s="33">
        <v>1212456</v>
      </c>
      <c r="D371" s="33">
        <v>0</v>
      </c>
      <c r="E371" s="33">
        <v>704982</v>
      </c>
      <c r="F371" s="33">
        <v>507474</v>
      </c>
    </row>
    <row r="372" spans="1:6" ht="39" hidden="1" customHeight="1" x14ac:dyDescent="0.2">
      <c r="A372" s="12" t="s">
        <v>55</v>
      </c>
      <c r="B372" s="13" t="s">
        <v>170</v>
      </c>
      <c r="C372" s="28">
        <v>1212456</v>
      </c>
      <c r="D372" s="28">
        <v>0</v>
      </c>
      <c r="E372" s="28">
        <v>704982</v>
      </c>
      <c r="F372" s="28">
        <v>507474</v>
      </c>
    </row>
    <row r="373" spans="1:6" ht="16.5" customHeight="1" x14ac:dyDescent="0.2">
      <c r="A373" s="34" t="s">
        <v>144</v>
      </c>
      <c r="B373" s="34"/>
      <c r="C373" s="33">
        <v>640789</v>
      </c>
      <c r="D373" s="33">
        <v>0</v>
      </c>
      <c r="E373" s="33">
        <v>366316</v>
      </c>
      <c r="F373" s="33">
        <v>274473</v>
      </c>
    </row>
    <row r="374" spans="1:6" ht="38.25" hidden="1" customHeight="1" x14ac:dyDescent="0.2">
      <c r="A374" s="12" t="s">
        <v>55</v>
      </c>
      <c r="B374" s="13" t="s">
        <v>170</v>
      </c>
      <c r="C374" s="28">
        <v>640789</v>
      </c>
      <c r="D374" s="28">
        <v>0</v>
      </c>
      <c r="E374" s="28">
        <v>366316</v>
      </c>
      <c r="F374" s="28">
        <v>274473</v>
      </c>
    </row>
    <row r="375" spans="1:6" ht="30" customHeight="1" x14ac:dyDescent="0.2">
      <c r="A375" s="34" t="s">
        <v>186</v>
      </c>
      <c r="B375" s="34"/>
      <c r="C375" s="33">
        <v>749999</v>
      </c>
      <c r="D375" s="33">
        <v>118533</v>
      </c>
      <c r="E375" s="33">
        <v>97622</v>
      </c>
      <c r="F375" s="33">
        <v>770910</v>
      </c>
    </row>
    <row r="376" spans="1:6" hidden="1" x14ac:dyDescent="0.2">
      <c r="A376" s="12" t="s">
        <v>56</v>
      </c>
      <c r="B376" s="12" t="s">
        <v>6</v>
      </c>
      <c r="C376" s="28">
        <v>158046</v>
      </c>
      <c r="D376" s="28">
        <v>10240</v>
      </c>
      <c r="E376" s="28">
        <v>0</v>
      </c>
      <c r="F376" s="28">
        <v>168286</v>
      </c>
    </row>
    <row r="377" spans="1:6" hidden="1" x14ac:dyDescent="0.2">
      <c r="A377" s="12" t="s">
        <v>7</v>
      </c>
      <c r="B377" s="12" t="s">
        <v>6</v>
      </c>
      <c r="C377" s="28">
        <v>27891</v>
      </c>
      <c r="D377" s="28">
        <v>1806</v>
      </c>
      <c r="E377" s="28">
        <v>0</v>
      </c>
      <c r="F377" s="28">
        <v>29697</v>
      </c>
    </row>
    <row r="378" spans="1:6" hidden="1" x14ac:dyDescent="0.2">
      <c r="A378" s="12" t="s">
        <v>72</v>
      </c>
      <c r="B378" s="12" t="s">
        <v>47</v>
      </c>
      <c r="C378" s="28">
        <v>13136</v>
      </c>
      <c r="D378" s="28">
        <v>0</v>
      </c>
      <c r="E378" s="28">
        <v>0</v>
      </c>
      <c r="F378" s="28">
        <v>13136</v>
      </c>
    </row>
    <row r="379" spans="1:6" hidden="1" x14ac:dyDescent="0.2">
      <c r="A379" s="12" t="s">
        <v>48</v>
      </c>
      <c r="B379" s="12" t="s">
        <v>47</v>
      </c>
      <c r="C379" s="28">
        <v>2318</v>
      </c>
      <c r="D379" s="28">
        <v>0</v>
      </c>
      <c r="E379" s="28">
        <v>0</v>
      </c>
      <c r="F379" s="28">
        <v>2318</v>
      </c>
    </row>
    <row r="380" spans="1:6" hidden="1" x14ac:dyDescent="0.2">
      <c r="A380" s="12" t="s">
        <v>57</v>
      </c>
      <c r="B380" s="12" t="s">
        <v>9</v>
      </c>
      <c r="C380" s="28">
        <v>31965</v>
      </c>
      <c r="D380" s="28">
        <v>6842</v>
      </c>
      <c r="E380" s="28">
        <v>0</v>
      </c>
      <c r="F380" s="28">
        <v>38807</v>
      </c>
    </row>
    <row r="381" spans="1:6" hidden="1" x14ac:dyDescent="0.2">
      <c r="A381" s="12" t="s">
        <v>10</v>
      </c>
      <c r="B381" s="12" t="s">
        <v>9</v>
      </c>
      <c r="C381" s="28">
        <v>5641</v>
      </c>
      <c r="D381" s="28">
        <v>1208</v>
      </c>
      <c r="E381" s="28">
        <v>0</v>
      </c>
      <c r="F381" s="28">
        <v>6849</v>
      </c>
    </row>
    <row r="382" spans="1:6" hidden="1" x14ac:dyDescent="0.2">
      <c r="A382" s="12" t="s">
        <v>58</v>
      </c>
      <c r="B382" s="12" t="s">
        <v>12</v>
      </c>
      <c r="C382" s="28">
        <v>5103</v>
      </c>
      <c r="D382" s="28">
        <v>668</v>
      </c>
      <c r="E382" s="28">
        <v>240</v>
      </c>
      <c r="F382" s="28">
        <v>5531</v>
      </c>
    </row>
    <row r="383" spans="1:6" hidden="1" x14ac:dyDescent="0.2">
      <c r="A383" s="12" t="s">
        <v>13</v>
      </c>
      <c r="B383" s="12" t="s">
        <v>12</v>
      </c>
      <c r="C383" s="28">
        <v>900</v>
      </c>
      <c r="D383" s="28">
        <v>119</v>
      </c>
      <c r="E383" s="28">
        <v>43</v>
      </c>
      <c r="F383" s="28">
        <v>976</v>
      </c>
    </row>
    <row r="384" spans="1:6" hidden="1" x14ac:dyDescent="0.2">
      <c r="A384" s="12" t="s">
        <v>73</v>
      </c>
      <c r="B384" s="12" t="s">
        <v>15</v>
      </c>
      <c r="C384" s="28">
        <v>102000</v>
      </c>
      <c r="D384" s="28">
        <v>26180</v>
      </c>
      <c r="E384" s="28">
        <v>77180</v>
      </c>
      <c r="F384" s="28">
        <v>51000</v>
      </c>
    </row>
    <row r="385" spans="1:6" hidden="1" x14ac:dyDescent="0.2">
      <c r="A385" s="12" t="s">
        <v>16</v>
      </c>
      <c r="B385" s="12" t="s">
        <v>15</v>
      </c>
      <c r="C385" s="28">
        <v>18000</v>
      </c>
      <c r="D385" s="28">
        <v>4620</v>
      </c>
      <c r="E385" s="28">
        <v>13620</v>
      </c>
      <c r="F385" s="28">
        <v>9000</v>
      </c>
    </row>
    <row r="386" spans="1:6" hidden="1" x14ac:dyDescent="0.2">
      <c r="A386" s="12" t="s">
        <v>59</v>
      </c>
      <c r="B386" s="12" t="s">
        <v>18</v>
      </c>
      <c r="C386" s="28">
        <v>4845</v>
      </c>
      <c r="D386" s="28">
        <v>4001</v>
      </c>
      <c r="E386" s="28">
        <v>3737</v>
      </c>
      <c r="F386" s="28">
        <v>5109</v>
      </c>
    </row>
    <row r="387" spans="1:6" hidden="1" x14ac:dyDescent="0.2">
      <c r="A387" s="12" t="s">
        <v>20</v>
      </c>
      <c r="B387" s="12" t="s">
        <v>18</v>
      </c>
      <c r="C387" s="28">
        <v>855</v>
      </c>
      <c r="D387" s="28">
        <v>706</v>
      </c>
      <c r="E387" s="28">
        <v>660</v>
      </c>
      <c r="F387" s="28">
        <v>901</v>
      </c>
    </row>
    <row r="388" spans="1:6" hidden="1" x14ac:dyDescent="0.2">
      <c r="A388" s="12" t="s">
        <v>60</v>
      </c>
      <c r="B388" s="12" t="s">
        <v>22</v>
      </c>
      <c r="C388" s="28">
        <v>313633</v>
      </c>
      <c r="D388" s="28">
        <v>51000</v>
      </c>
      <c r="E388" s="28">
        <v>0</v>
      </c>
      <c r="F388" s="28">
        <v>364633</v>
      </c>
    </row>
    <row r="389" spans="1:6" hidden="1" x14ac:dyDescent="0.2">
      <c r="A389" s="12" t="s">
        <v>24</v>
      </c>
      <c r="B389" s="12" t="s">
        <v>145</v>
      </c>
      <c r="C389" s="28">
        <v>55346</v>
      </c>
      <c r="D389" s="28">
        <v>9001</v>
      </c>
      <c r="E389" s="28">
        <v>0</v>
      </c>
      <c r="F389" s="28">
        <v>64347</v>
      </c>
    </row>
    <row r="390" spans="1:6" hidden="1" x14ac:dyDescent="0.2">
      <c r="A390" s="12" t="s">
        <v>95</v>
      </c>
      <c r="B390" s="12" t="s">
        <v>96</v>
      </c>
      <c r="C390" s="28">
        <v>714</v>
      </c>
      <c r="D390" s="28">
        <v>133</v>
      </c>
      <c r="E390" s="28">
        <v>133</v>
      </c>
      <c r="F390" s="28">
        <v>714</v>
      </c>
    </row>
    <row r="391" spans="1:6" hidden="1" x14ac:dyDescent="0.2">
      <c r="A391" s="12" t="s">
        <v>97</v>
      </c>
      <c r="B391" s="12" t="s">
        <v>96</v>
      </c>
      <c r="C391" s="28">
        <v>126</v>
      </c>
      <c r="D391" s="28">
        <v>23</v>
      </c>
      <c r="E391" s="28">
        <v>23</v>
      </c>
      <c r="F391" s="28">
        <v>126</v>
      </c>
    </row>
    <row r="392" spans="1:6" hidden="1" x14ac:dyDescent="0.2">
      <c r="A392" s="12" t="s">
        <v>74</v>
      </c>
      <c r="B392" s="44" t="s">
        <v>187</v>
      </c>
      <c r="C392" s="28">
        <v>2448</v>
      </c>
      <c r="D392" s="28">
        <v>1642</v>
      </c>
      <c r="E392" s="28">
        <v>1642</v>
      </c>
      <c r="F392" s="28">
        <v>2448</v>
      </c>
    </row>
    <row r="393" spans="1:6" hidden="1" x14ac:dyDescent="0.2">
      <c r="A393" s="12" t="s">
        <v>75</v>
      </c>
      <c r="B393" s="46"/>
      <c r="C393" s="28">
        <v>432</v>
      </c>
      <c r="D393" s="28">
        <v>290</v>
      </c>
      <c r="E393" s="28">
        <v>290</v>
      </c>
      <c r="F393" s="28">
        <v>432</v>
      </c>
    </row>
    <row r="394" spans="1:6" hidden="1" x14ac:dyDescent="0.2">
      <c r="A394" s="12" t="s">
        <v>76</v>
      </c>
      <c r="B394" s="12" t="s">
        <v>33</v>
      </c>
      <c r="C394" s="28">
        <v>5610</v>
      </c>
      <c r="D394" s="28">
        <v>46</v>
      </c>
      <c r="E394" s="28">
        <v>46</v>
      </c>
      <c r="F394" s="28">
        <v>5610</v>
      </c>
    </row>
    <row r="395" spans="1:6" hidden="1" x14ac:dyDescent="0.2">
      <c r="A395" s="12" t="s">
        <v>35</v>
      </c>
      <c r="B395" s="12" t="s">
        <v>33</v>
      </c>
      <c r="C395" s="28">
        <v>990</v>
      </c>
      <c r="D395" s="28">
        <v>8</v>
      </c>
      <c r="E395" s="28">
        <v>8</v>
      </c>
      <c r="F395" s="28">
        <v>990</v>
      </c>
    </row>
    <row r="396" spans="1:6" ht="33.75" customHeight="1" x14ac:dyDescent="0.2">
      <c r="A396" s="34" t="s">
        <v>188</v>
      </c>
      <c r="B396" s="34"/>
      <c r="C396" s="33">
        <v>1255673</v>
      </c>
      <c r="D396" s="33">
        <v>6685</v>
      </c>
      <c r="E396" s="33">
        <v>0</v>
      </c>
      <c r="F396" s="33">
        <v>1262358</v>
      </c>
    </row>
    <row r="397" spans="1:6" hidden="1" x14ac:dyDescent="0.2">
      <c r="A397" s="12" t="s">
        <v>146</v>
      </c>
      <c r="B397" s="12" t="s">
        <v>147</v>
      </c>
      <c r="C397" s="28">
        <v>612000</v>
      </c>
      <c r="D397" s="28">
        <v>0</v>
      </c>
      <c r="E397" s="28">
        <v>0</v>
      </c>
      <c r="F397" s="28">
        <v>612000</v>
      </c>
    </row>
    <row r="398" spans="1:6" hidden="1" x14ac:dyDescent="0.2">
      <c r="A398" s="12" t="s">
        <v>148</v>
      </c>
      <c r="B398" s="12" t="s">
        <v>147</v>
      </c>
      <c r="C398" s="28">
        <v>108000</v>
      </c>
      <c r="D398" s="28">
        <v>0</v>
      </c>
      <c r="E398" s="28">
        <v>0</v>
      </c>
      <c r="F398" s="28">
        <v>108000</v>
      </c>
    </row>
    <row r="399" spans="1:6" hidden="1" x14ac:dyDescent="0.2">
      <c r="A399" s="12" t="s">
        <v>56</v>
      </c>
      <c r="B399" s="12" t="s">
        <v>6</v>
      </c>
      <c r="C399" s="28">
        <v>203757</v>
      </c>
      <c r="D399" s="28">
        <v>670</v>
      </c>
      <c r="E399" s="28">
        <v>0</v>
      </c>
      <c r="F399" s="28">
        <v>204427</v>
      </c>
    </row>
    <row r="400" spans="1:6" hidden="1" x14ac:dyDescent="0.2">
      <c r="A400" s="12" t="s">
        <v>7</v>
      </c>
      <c r="B400" s="12" t="s">
        <v>6</v>
      </c>
      <c r="C400" s="28">
        <v>35957</v>
      </c>
      <c r="D400" s="28">
        <v>118</v>
      </c>
      <c r="E400" s="28">
        <v>0</v>
      </c>
      <c r="F400" s="28">
        <v>36075</v>
      </c>
    </row>
    <row r="401" spans="1:6" hidden="1" x14ac:dyDescent="0.2">
      <c r="A401" s="12" t="s">
        <v>72</v>
      </c>
      <c r="B401" s="12" t="s">
        <v>47</v>
      </c>
      <c r="C401" s="28">
        <v>5853</v>
      </c>
      <c r="D401" s="28">
        <v>0</v>
      </c>
      <c r="E401" s="28">
        <v>0</v>
      </c>
      <c r="F401" s="28">
        <v>5853</v>
      </c>
    </row>
    <row r="402" spans="1:6" hidden="1" x14ac:dyDescent="0.2">
      <c r="A402" s="12" t="s">
        <v>48</v>
      </c>
      <c r="B402" s="12" t="s">
        <v>47</v>
      </c>
      <c r="C402" s="28">
        <v>1033</v>
      </c>
      <c r="D402" s="28">
        <v>0</v>
      </c>
      <c r="E402" s="28">
        <v>0</v>
      </c>
      <c r="F402" s="28">
        <v>1033</v>
      </c>
    </row>
    <row r="403" spans="1:6" hidden="1" x14ac:dyDescent="0.2">
      <c r="A403" s="12" t="s">
        <v>57</v>
      </c>
      <c r="B403" s="12" t="s">
        <v>9</v>
      </c>
      <c r="C403" s="28">
        <v>31840</v>
      </c>
      <c r="D403" s="28">
        <v>4190</v>
      </c>
      <c r="E403" s="28">
        <v>0</v>
      </c>
      <c r="F403" s="28">
        <v>36030</v>
      </c>
    </row>
    <row r="404" spans="1:6" hidden="1" x14ac:dyDescent="0.2">
      <c r="A404" s="12" t="s">
        <v>10</v>
      </c>
      <c r="B404" s="12" t="s">
        <v>9</v>
      </c>
      <c r="C404" s="28">
        <v>5619</v>
      </c>
      <c r="D404" s="28">
        <v>740</v>
      </c>
      <c r="E404" s="28">
        <v>0</v>
      </c>
      <c r="F404" s="28">
        <v>6359</v>
      </c>
    </row>
    <row r="405" spans="1:6" hidden="1" x14ac:dyDescent="0.2">
      <c r="A405" s="12" t="s">
        <v>58</v>
      </c>
      <c r="B405" s="12" t="s">
        <v>12</v>
      </c>
      <c r="C405" s="28">
        <v>5135</v>
      </c>
      <c r="D405" s="28">
        <v>17</v>
      </c>
      <c r="E405" s="28">
        <v>0</v>
      </c>
      <c r="F405" s="28">
        <v>5152</v>
      </c>
    </row>
    <row r="406" spans="1:6" hidden="1" x14ac:dyDescent="0.2">
      <c r="A406" s="12" t="s">
        <v>13</v>
      </c>
      <c r="B406" s="12" t="s">
        <v>12</v>
      </c>
      <c r="C406" s="28">
        <v>907</v>
      </c>
      <c r="D406" s="28">
        <v>2</v>
      </c>
      <c r="E406" s="28">
        <v>0</v>
      </c>
      <c r="F406" s="28">
        <v>909</v>
      </c>
    </row>
    <row r="407" spans="1:6" hidden="1" x14ac:dyDescent="0.2">
      <c r="A407" s="12" t="s">
        <v>73</v>
      </c>
      <c r="B407" s="12" t="s">
        <v>15</v>
      </c>
      <c r="C407" s="28">
        <v>108375</v>
      </c>
      <c r="D407" s="28">
        <v>127</v>
      </c>
      <c r="E407" s="28">
        <v>0</v>
      </c>
      <c r="F407" s="28">
        <v>108502</v>
      </c>
    </row>
    <row r="408" spans="1:6" hidden="1" x14ac:dyDescent="0.2">
      <c r="A408" s="12" t="s">
        <v>16</v>
      </c>
      <c r="B408" s="12" t="s">
        <v>15</v>
      </c>
      <c r="C408" s="28">
        <v>19125</v>
      </c>
      <c r="D408" s="28">
        <v>23</v>
      </c>
      <c r="E408" s="28">
        <v>0</v>
      </c>
      <c r="F408" s="28">
        <v>19148</v>
      </c>
    </row>
    <row r="409" spans="1:6" hidden="1" x14ac:dyDescent="0.2">
      <c r="A409" s="12" t="s">
        <v>59</v>
      </c>
      <c r="B409" s="12" t="s">
        <v>18</v>
      </c>
      <c r="C409" s="28">
        <v>52700</v>
      </c>
      <c r="D409" s="28">
        <v>0</v>
      </c>
      <c r="E409" s="28">
        <v>0</v>
      </c>
      <c r="F409" s="28">
        <v>52700</v>
      </c>
    </row>
    <row r="410" spans="1:6" hidden="1" x14ac:dyDescent="0.2">
      <c r="A410" s="12" t="s">
        <v>20</v>
      </c>
      <c r="B410" s="12" t="s">
        <v>18</v>
      </c>
      <c r="C410" s="28">
        <v>9300</v>
      </c>
      <c r="D410" s="28">
        <v>0</v>
      </c>
      <c r="E410" s="28">
        <v>0</v>
      </c>
      <c r="F410" s="28">
        <v>9300</v>
      </c>
    </row>
    <row r="411" spans="1:6" hidden="1" x14ac:dyDescent="0.2">
      <c r="A411" s="12" t="s">
        <v>60</v>
      </c>
      <c r="B411" s="12" t="s">
        <v>22</v>
      </c>
      <c r="C411" s="28">
        <v>40630</v>
      </c>
      <c r="D411" s="28">
        <v>176</v>
      </c>
      <c r="E411" s="28">
        <v>0</v>
      </c>
      <c r="F411" s="28">
        <v>40806</v>
      </c>
    </row>
    <row r="412" spans="1:6" hidden="1" x14ac:dyDescent="0.2">
      <c r="A412" s="12" t="s">
        <v>24</v>
      </c>
      <c r="B412" s="12" t="s">
        <v>145</v>
      </c>
      <c r="C412" s="28">
        <v>7170</v>
      </c>
      <c r="D412" s="28">
        <v>31</v>
      </c>
      <c r="E412" s="28">
        <v>0</v>
      </c>
      <c r="F412" s="28">
        <v>7201</v>
      </c>
    </row>
    <row r="413" spans="1:6" hidden="1" x14ac:dyDescent="0.2">
      <c r="A413" s="12" t="s">
        <v>76</v>
      </c>
      <c r="B413" s="12" t="s">
        <v>33</v>
      </c>
      <c r="C413" s="28">
        <v>2781</v>
      </c>
      <c r="D413" s="28">
        <v>502</v>
      </c>
      <c r="E413" s="28">
        <v>0</v>
      </c>
      <c r="F413" s="28">
        <v>3283</v>
      </c>
    </row>
    <row r="414" spans="1:6" hidden="1" x14ac:dyDescent="0.2">
      <c r="A414" s="12" t="s">
        <v>35</v>
      </c>
      <c r="B414" s="12" t="s">
        <v>33</v>
      </c>
      <c r="C414" s="28">
        <v>491</v>
      </c>
      <c r="D414" s="28">
        <v>89</v>
      </c>
      <c r="E414" s="28">
        <v>0</v>
      </c>
      <c r="F414" s="28">
        <v>580</v>
      </c>
    </row>
    <row r="415" spans="1:6" hidden="1" x14ac:dyDescent="0.2">
      <c r="A415" s="12" t="s">
        <v>149</v>
      </c>
      <c r="B415" s="12" t="s">
        <v>131</v>
      </c>
      <c r="C415" s="28">
        <v>4250</v>
      </c>
      <c r="D415" s="28">
        <v>0</v>
      </c>
      <c r="E415" s="28">
        <v>0</v>
      </c>
      <c r="F415" s="28">
        <v>4250</v>
      </c>
    </row>
    <row r="416" spans="1:6" hidden="1" x14ac:dyDescent="0.2">
      <c r="A416" s="12" t="s">
        <v>132</v>
      </c>
      <c r="B416" s="12" t="s">
        <v>131</v>
      </c>
      <c r="C416" s="28">
        <v>750</v>
      </c>
      <c r="D416" s="28">
        <v>0</v>
      </c>
      <c r="E416" s="28">
        <v>0</v>
      </c>
      <c r="F416" s="28">
        <v>750</v>
      </c>
    </row>
    <row r="417" spans="1:6" ht="20.25" customHeight="1" x14ac:dyDescent="0.2">
      <c r="A417" s="34" t="s">
        <v>189</v>
      </c>
      <c r="B417" s="34"/>
      <c r="C417" s="33">
        <v>3100000</v>
      </c>
      <c r="D417" s="33">
        <v>271260</v>
      </c>
      <c r="E417" s="33">
        <v>671260</v>
      </c>
      <c r="F417" s="33">
        <v>2700000</v>
      </c>
    </row>
    <row r="418" spans="1:6" hidden="1" x14ac:dyDescent="0.2">
      <c r="A418" s="12" t="s">
        <v>56</v>
      </c>
      <c r="B418" s="12" t="s">
        <v>6</v>
      </c>
      <c r="C418" s="28">
        <v>498800</v>
      </c>
      <c r="D418" s="28">
        <v>117300</v>
      </c>
      <c r="E418" s="28">
        <v>149810</v>
      </c>
      <c r="F418" s="28">
        <v>466290</v>
      </c>
    </row>
    <row r="419" spans="1:6" hidden="1" x14ac:dyDescent="0.2">
      <c r="A419" s="12" t="s">
        <v>7</v>
      </c>
      <c r="B419" s="12" t="s">
        <v>6</v>
      </c>
      <c r="C419" s="28">
        <v>88024</v>
      </c>
      <c r="D419" s="28">
        <v>20700</v>
      </c>
      <c r="E419" s="28">
        <v>26438</v>
      </c>
      <c r="F419" s="28">
        <v>82286</v>
      </c>
    </row>
    <row r="420" spans="1:6" hidden="1" x14ac:dyDescent="0.2">
      <c r="A420" s="12" t="s">
        <v>72</v>
      </c>
      <c r="B420" s="12" t="s">
        <v>47</v>
      </c>
      <c r="C420" s="28">
        <v>34391</v>
      </c>
      <c r="D420" s="28">
        <v>34391</v>
      </c>
      <c r="E420" s="28">
        <v>37961</v>
      </c>
      <c r="F420" s="28">
        <v>30821</v>
      </c>
    </row>
    <row r="421" spans="1:6" hidden="1" x14ac:dyDescent="0.2">
      <c r="A421" s="12" t="s">
        <v>48</v>
      </c>
      <c r="B421" s="12" t="s">
        <v>47</v>
      </c>
      <c r="C421" s="28">
        <v>6069</v>
      </c>
      <c r="D421" s="28">
        <v>6069</v>
      </c>
      <c r="E421" s="28">
        <v>6699</v>
      </c>
      <c r="F421" s="28">
        <v>5439</v>
      </c>
    </row>
    <row r="422" spans="1:6" hidden="1" x14ac:dyDescent="0.2">
      <c r="A422" s="12" t="s">
        <v>57</v>
      </c>
      <c r="B422" s="12" t="s">
        <v>9</v>
      </c>
      <c r="C422" s="28">
        <v>81845</v>
      </c>
      <c r="D422" s="28">
        <v>23290</v>
      </c>
      <c r="E422" s="28">
        <v>23290</v>
      </c>
      <c r="F422" s="28">
        <v>81845</v>
      </c>
    </row>
    <row r="423" spans="1:6" hidden="1" x14ac:dyDescent="0.2">
      <c r="A423" s="12" t="s">
        <v>10</v>
      </c>
      <c r="B423" s="12" t="s">
        <v>9</v>
      </c>
      <c r="C423" s="28">
        <v>14443</v>
      </c>
      <c r="D423" s="28">
        <v>4110</v>
      </c>
      <c r="E423" s="28">
        <v>4110</v>
      </c>
      <c r="F423" s="28">
        <v>14443</v>
      </c>
    </row>
    <row r="424" spans="1:6" hidden="1" x14ac:dyDescent="0.2">
      <c r="A424" s="12" t="s">
        <v>58</v>
      </c>
      <c r="B424" s="12" t="s">
        <v>12</v>
      </c>
      <c r="C424" s="28">
        <v>13063</v>
      </c>
      <c r="D424" s="28">
        <v>3740</v>
      </c>
      <c r="E424" s="28">
        <v>4623</v>
      </c>
      <c r="F424" s="28">
        <v>12180</v>
      </c>
    </row>
    <row r="425" spans="1:6" hidden="1" x14ac:dyDescent="0.2">
      <c r="A425" s="12" t="s">
        <v>13</v>
      </c>
      <c r="B425" s="12" t="s">
        <v>12</v>
      </c>
      <c r="C425" s="28">
        <v>2305</v>
      </c>
      <c r="D425" s="28">
        <v>660</v>
      </c>
      <c r="E425" s="28">
        <v>816</v>
      </c>
      <c r="F425" s="28">
        <v>2149</v>
      </c>
    </row>
    <row r="426" spans="1:6" hidden="1" x14ac:dyDescent="0.2">
      <c r="A426" s="12" t="s">
        <v>73</v>
      </c>
      <c r="B426" s="12" t="s">
        <v>15</v>
      </c>
      <c r="C426" s="28">
        <v>6120</v>
      </c>
      <c r="D426" s="28">
        <v>0</v>
      </c>
      <c r="E426" s="28">
        <v>0</v>
      </c>
      <c r="F426" s="28">
        <v>6120</v>
      </c>
    </row>
    <row r="427" spans="1:6" hidden="1" x14ac:dyDescent="0.2">
      <c r="A427" s="12" t="s">
        <v>16</v>
      </c>
      <c r="B427" s="12" t="s">
        <v>15</v>
      </c>
      <c r="C427" s="28">
        <v>1080</v>
      </c>
      <c r="D427" s="28">
        <v>0</v>
      </c>
      <c r="E427" s="28">
        <v>0</v>
      </c>
      <c r="F427" s="28">
        <v>1080</v>
      </c>
    </row>
    <row r="428" spans="1:6" hidden="1" x14ac:dyDescent="0.2">
      <c r="A428" s="12" t="s">
        <v>59</v>
      </c>
      <c r="B428" s="12" t="s">
        <v>18</v>
      </c>
      <c r="C428" s="28">
        <v>10135</v>
      </c>
      <c r="D428" s="28">
        <v>2550</v>
      </c>
      <c r="E428" s="28">
        <v>2550</v>
      </c>
      <c r="F428" s="28">
        <v>10135</v>
      </c>
    </row>
    <row r="429" spans="1:6" hidden="1" x14ac:dyDescent="0.2">
      <c r="A429" s="12" t="s">
        <v>20</v>
      </c>
      <c r="B429" s="12" t="s">
        <v>18</v>
      </c>
      <c r="C429" s="28">
        <v>1789</v>
      </c>
      <c r="D429" s="28">
        <v>450</v>
      </c>
      <c r="E429" s="28">
        <v>450</v>
      </c>
      <c r="F429" s="28">
        <v>1789</v>
      </c>
    </row>
    <row r="430" spans="1:6" hidden="1" x14ac:dyDescent="0.2">
      <c r="A430" s="12" t="s">
        <v>60</v>
      </c>
      <c r="B430" s="12" t="s">
        <v>22</v>
      </c>
      <c r="C430" s="28">
        <v>1787496</v>
      </c>
      <c r="D430" s="28">
        <v>25500</v>
      </c>
      <c r="E430" s="28">
        <v>275876</v>
      </c>
      <c r="F430" s="28">
        <v>1537120</v>
      </c>
    </row>
    <row r="431" spans="1:6" hidden="1" x14ac:dyDescent="0.2">
      <c r="A431" s="12" t="s">
        <v>24</v>
      </c>
      <c r="B431" s="12" t="s">
        <v>145</v>
      </c>
      <c r="C431" s="28">
        <v>315440</v>
      </c>
      <c r="D431" s="28">
        <v>4500</v>
      </c>
      <c r="E431" s="28">
        <v>48683</v>
      </c>
      <c r="F431" s="28">
        <v>271257</v>
      </c>
    </row>
    <row r="432" spans="1:6" hidden="1" x14ac:dyDescent="0.2">
      <c r="A432" s="12" t="s">
        <v>101</v>
      </c>
      <c r="B432" s="55" t="s">
        <v>169</v>
      </c>
      <c r="C432" s="28">
        <v>66300</v>
      </c>
      <c r="D432" s="28">
        <v>20400</v>
      </c>
      <c r="E432" s="28">
        <v>33830</v>
      </c>
      <c r="F432" s="28">
        <v>52870</v>
      </c>
    </row>
    <row r="433" spans="1:6" hidden="1" x14ac:dyDescent="0.2">
      <c r="A433" s="12" t="s">
        <v>31</v>
      </c>
      <c r="B433" s="56"/>
      <c r="C433" s="28">
        <v>11700</v>
      </c>
      <c r="D433" s="28">
        <v>3600</v>
      </c>
      <c r="E433" s="28">
        <v>5970</v>
      </c>
      <c r="F433" s="28">
        <v>9330</v>
      </c>
    </row>
    <row r="434" spans="1:6" hidden="1" x14ac:dyDescent="0.2">
      <c r="A434" s="12" t="s">
        <v>76</v>
      </c>
      <c r="B434" s="12" t="s">
        <v>33</v>
      </c>
      <c r="C434" s="28">
        <v>66300</v>
      </c>
      <c r="D434" s="28">
        <v>3400</v>
      </c>
      <c r="E434" s="28">
        <v>19550</v>
      </c>
      <c r="F434" s="28">
        <v>50150</v>
      </c>
    </row>
    <row r="435" spans="1:6" hidden="1" x14ac:dyDescent="0.2">
      <c r="A435" s="12" t="s">
        <v>35</v>
      </c>
      <c r="B435" s="12" t="s">
        <v>33</v>
      </c>
      <c r="C435" s="28">
        <v>11700</v>
      </c>
      <c r="D435" s="28">
        <v>600</v>
      </c>
      <c r="E435" s="28">
        <v>3450</v>
      </c>
      <c r="F435" s="28">
        <v>8850</v>
      </c>
    </row>
    <row r="436" spans="1:6" hidden="1" x14ac:dyDescent="0.2">
      <c r="A436" s="12" t="s">
        <v>120</v>
      </c>
      <c r="B436" s="12" t="s">
        <v>121</v>
      </c>
      <c r="C436" s="28">
        <v>11050</v>
      </c>
      <c r="D436" s="28">
        <v>0</v>
      </c>
      <c r="E436" s="28">
        <v>2681</v>
      </c>
      <c r="F436" s="28">
        <v>8369</v>
      </c>
    </row>
    <row r="437" spans="1:6" hidden="1" x14ac:dyDescent="0.2">
      <c r="A437" s="12" t="s">
        <v>122</v>
      </c>
      <c r="B437" s="12" t="s">
        <v>121</v>
      </c>
      <c r="C437" s="28">
        <v>1950</v>
      </c>
      <c r="D437" s="28">
        <v>0</v>
      </c>
      <c r="E437" s="28">
        <v>473</v>
      </c>
      <c r="F437" s="28">
        <v>1477</v>
      </c>
    </row>
    <row r="438" spans="1:6" hidden="1" x14ac:dyDescent="0.2">
      <c r="A438" s="12" t="s">
        <v>115</v>
      </c>
      <c r="B438" s="12" t="s">
        <v>40</v>
      </c>
      <c r="C438" s="28">
        <v>59500</v>
      </c>
      <c r="D438" s="28">
        <v>0</v>
      </c>
      <c r="E438" s="28">
        <v>20400</v>
      </c>
      <c r="F438" s="28">
        <v>39100</v>
      </c>
    </row>
    <row r="439" spans="1:6" hidden="1" x14ac:dyDescent="0.2">
      <c r="A439" s="12" t="s">
        <v>42</v>
      </c>
      <c r="B439" s="12" t="s">
        <v>40</v>
      </c>
      <c r="C439" s="28">
        <v>10500</v>
      </c>
      <c r="D439" s="28">
        <v>0</v>
      </c>
      <c r="E439" s="28">
        <v>3600</v>
      </c>
      <c r="F439" s="28">
        <v>6900</v>
      </c>
    </row>
    <row r="440" spans="1:6" ht="18.75" customHeight="1" x14ac:dyDescent="0.2">
      <c r="A440" s="34" t="s">
        <v>190</v>
      </c>
      <c r="B440" s="34"/>
      <c r="C440" s="33">
        <v>2550000</v>
      </c>
      <c r="D440" s="33">
        <v>309797</v>
      </c>
      <c r="E440" s="33">
        <v>135641</v>
      </c>
      <c r="F440" s="33">
        <v>2724156</v>
      </c>
    </row>
    <row r="441" spans="1:6" hidden="1" x14ac:dyDescent="0.2">
      <c r="A441" s="12" t="s">
        <v>56</v>
      </c>
      <c r="B441" s="12" t="s">
        <v>6</v>
      </c>
      <c r="C441" s="28">
        <v>354471</v>
      </c>
      <c r="D441" s="28">
        <v>45022</v>
      </c>
      <c r="E441" s="28">
        <v>62462</v>
      </c>
      <c r="F441" s="28">
        <v>337031</v>
      </c>
    </row>
    <row r="442" spans="1:6" hidden="1" x14ac:dyDescent="0.2">
      <c r="A442" s="12" t="s">
        <v>72</v>
      </c>
      <c r="B442" s="12" t="s">
        <v>47</v>
      </c>
      <c r="C442" s="28">
        <v>29539</v>
      </c>
      <c r="D442" s="28">
        <v>28552</v>
      </c>
      <c r="E442" s="28">
        <v>32613</v>
      </c>
      <c r="F442" s="28">
        <v>25478</v>
      </c>
    </row>
    <row r="443" spans="1:6" hidden="1" x14ac:dyDescent="0.2">
      <c r="A443" s="12" t="s">
        <v>57</v>
      </c>
      <c r="B443" s="12" t="s">
        <v>9</v>
      </c>
      <c r="C443" s="28">
        <v>58332</v>
      </c>
      <c r="D443" s="28">
        <v>20327</v>
      </c>
      <c r="E443" s="28">
        <v>16431</v>
      </c>
      <c r="F443" s="28">
        <v>62228</v>
      </c>
    </row>
    <row r="444" spans="1:6" hidden="1" x14ac:dyDescent="0.2">
      <c r="A444" s="12" t="s">
        <v>58</v>
      </c>
      <c r="B444" s="12" t="s">
        <v>12</v>
      </c>
      <c r="C444" s="28">
        <v>9408</v>
      </c>
      <c r="D444" s="28">
        <v>1803</v>
      </c>
      <c r="E444" s="28">
        <v>2341</v>
      </c>
      <c r="F444" s="28">
        <v>8870</v>
      </c>
    </row>
    <row r="445" spans="1:6" hidden="1" x14ac:dyDescent="0.2">
      <c r="A445" s="12" t="s">
        <v>59</v>
      </c>
      <c r="B445" s="12" t="s">
        <v>18</v>
      </c>
      <c r="C445" s="28">
        <v>13200</v>
      </c>
      <c r="D445" s="28">
        <v>6972</v>
      </c>
      <c r="E445" s="28">
        <v>12815</v>
      </c>
      <c r="F445" s="28">
        <v>7357</v>
      </c>
    </row>
    <row r="446" spans="1:6" hidden="1" x14ac:dyDescent="0.2">
      <c r="A446" s="12" t="s">
        <v>118</v>
      </c>
      <c r="B446" s="12" t="s">
        <v>107</v>
      </c>
      <c r="C446" s="28">
        <v>1650</v>
      </c>
      <c r="D446" s="28">
        <v>3799</v>
      </c>
      <c r="E446" s="28">
        <v>546</v>
      </c>
      <c r="F446" s="28">
        <v>4903</v>
      </c>
    </row>
    <row r="447" spans="1:6" hidden="1" x14ac:dyDescent="0.2">
      <c r="A447" s="12" t="s">
        <v>60</v>
      </c>
      <c r="B447" s="12" t="s">
        <v>22</v>
      </c>
      <c r="C447" s="28">
        <v>2066360</v>
      </c>
      <c r="D447" s="28">
        <v>198544</v>
      </c>
      <c r="E447" s="28">
        <v>3849</v>
      </c>
      <c r="F447" s="28">
        <v>2261055</v>
      </c>
    </row>
    <row r="448" spans="1:6" ht="25.5" hidden="1" x14ac:dyDescent="0.2">
      <c r="A448" s="12" t="s">
        <v>74</v>
      </c>
      <c r="B448" s="13" t="s">
        <v>187</v>
      </c>
      <c r="C448" s="28">
        <v>1440</v>
      </c>
      <c r="D448" s="28">
        <v>609</v>
      </c>
      <c r="E448" s="28">
        <v>777</v>
      </c>
      <c r="F448" s="28">
        <v>1272</v>
      </c>
    </row>
    <row r="449" spans="1:16376" hidden="1" x14ac:dyDescent="0.2">
      <c r="A449" s="12" t="s">
        <v>76</v>
      </c>
      <c r="B449" s="12" t="s">
        <v>33</v>
      </c>
      <c r="C449" s="28">
        <v>15600</v>
      </c>
      <c r="D449" s="28">
        <v>42</v>
      </c>
      <c r="E449" s="28">
        <v>3807</v>
      </c>
      <c r="F449" s="28">
        <v>11835</v>
      </c>
    </row>
    <row r="450" spans="1:16376" hidden="1" x14ac:dyDescent="0.2">
      <c r="A450" s="12" t="s">
        <v>62</v>
      </c>
      <c r="B450" s="12" t="s">
        <v>38</v>
      </c>
      <c r="C450" s="28">
        <v>0</v>
      </c>
      <c r="D450" s="28">
        <v>4127</v>
      </c>
      <c r="E450" s="28">
        <v>0</v>
      </c>
      <c r="F450" s="28">
        <v>4127</v>
      </c>
    </row>
    <row r="451" spans="1:16376" ht="18.75" customHeight="1" x14ac:dyDescent="0.2">
      <c r="A451" s="34" t="s">
        <v>150</v>
      </c>
      <c r="B451" s="34"/>
      <c r="C451" s="33">
        <v>596697</v>
      </c>
      <c r="D451" s="33">
        <v>0</v>
      </c>
      <c r="E451" s="33">
        <v>308500</v>
      </c>
      <c r="F451" s="33">
        <v>288197</v>
      </c>
      <c r="G451" s="32"/>
      <c r="H451" s="32"/>
      <c r="I451" s="32"/>
      <c r="J451" s="32"/>
      <c r="K451" s="35"/>
      <c r="L451" s="35"/>
      <c r="M451" s="32"/>
      <c r="N451" s="32"/>
      <c r="O451" s="32"/>
      <c r="P451" s="32"/>
      <c r="Q451" s="35"/>
      <c r="R451" s="35"/>
      <c r="S451" s="32"/>
      <c r="T451" s="32"/>
      <c r="U451" s="32"/>
      <c r="V451" s="32"/>
      <c r="W451" s="35"/>
      <c r="X451" s="35"/>
      <c r="Y451" s="32"/>
      <c r="Z451" s="32"/>
      <c r="AA451" s="32"/>
      <c r="AB451" s="32"/>
      <c r="AC451" s="35"/>
      <c r="AD451" s="35"/>
      <c r="AE451" s="32"/>
      <c r="AF451" s="32"/>
      <c r="AG451" s="32"/>
      <c r="AH451" s="32"/>
      <c r="AI451" s="35"/>
      <c r="AJ451" s="35"/>
      <c r="AK451" s="32"/>
      <c r="AL451" s="32"/>
      <c r="AM451" s="32"/>
      <c r="AN451" s="32"/>
      <c r="AO451" s="35"/>
      <c r="AP451" s="35"/>
      <c r="AQ451" s="32"/>
      <c r="AR451" s="32"/>
      <c r="AS451" s="32"/>
      <c r="AT451" s="32"/>
      <c r="AU451" s="35"/>
      <c r="AV451" s="35"/>
      <c r="AW451" s="32"/>
      <c r="AX451" s="32"/>
      <c r="AY451" s="32"/>
      <c r="AZ451" s="32"/>
      <c r="BA451" s="35"/>
      <c r="BB451" s="35"/>
      <c r="BC451" s="32"/>
      <c r="BD451" s="32"/>
      <c r="BE451" s="32"/>
      <c r="BF451" s="32"/>
      <c r="BG451" s="35"/>
      <c r="BH451" s="35"/>
      <c r="BI451" s="32"/>
      <c r="BJ451" s="32"/>
      <c r="BK451" s="32"/>
      <c r="BL451" s="32"/>
      <c r="BM451" s="35"/>
      <c r="BN451" s="35"/>
      <c r="BO451" s="32"/>
      <c r="BP451" s="32"/>
      <c r="BQ451" s="32"/>
      <c r="BR451" s="32"/>
      <c r="BS451" s="35"/>
      <c r="BT451" s="35"/>
      <c r="BU451" s="32"/>
      <c r="BV451" s="32"/>
      <c r="BW451" s="32"/>
      <c r="BX451" s="32"/>
      <c r="BY451" s="35"/>
      <c r="BZ451" s="35"/>
      <c r="CA451" s="32"/>
      <c r="CB451" s="32"/>
      <c r="CC451" s="32"/>
      <c r="CD451" s="32"/>
      <c r="CE451" s="35"/>
      <c r="CF451" s="35"/>
      <c r="CG451" s="32"/>
      <c r="CH451" s="32"/>
      <c r="CI451" s="32"/>
      <c r="CJ451" s="32"/>
      <c r="CK451" s="35"/>
      <c r="CL451" s="35"/>
      <c r="CM451" s="32"/>
      <c r="CN451" s="32"/>
      <c r="CO451" s="32"/>
      <c r="CP451" s="32"/>
      <c r="CQ451" s="35"/>
      <c r="CR451" s="35"/>
      <c r="CS451" s="32"/>
      <c r="CT451" s="32"/>
      <c r="CU451" s="32"/>
      <c r="CV451" s="32"/>
      <c r="CW451" s="35"/>
      <c r="CX451" s="35"/>
      <c r="CY451" s="32"/>
      <c r="CZ451" s="32"/>
      <c r="DA451" s="32"/>
      <c r="DB451" s="32"/>
      <c r="DC451" s="35"/>
      <c r="DD451" s="35"/>
      <c r="DE451" s="32"/>
      <c r="DF451" s="32"/>
      <c r="DG451" s="32"/>
      <c r="DH451" s="32"/>
      <c r="DI451" s="35"/>
      <c r="DJ451" s="35"/>
      <c r="DK451" s="32"/>
      <c r="DL451" s="32"/>
      <c r="DM451" s="32"/>
      <c r="DN451" s="32"/>
      <c r="DO451" s="35"/>
      <c r="DP451" s="35"/>
      <c r="DQ451" s="32"/>
      <c r="DR451" s="32"/>
      <c r="DS451" s="32"/>
      <c r="DT451" s="32"/>
      <c r="DU451" s="35"/>
      <c r="DV451" s="35"/>
      <c r="DW451" s="32"/>
      <c r="DX451" s="32"/>
      <c r="DY451" s="32"/>
      <c r="DZ451" s="32"/>
      <c r="EA451" s="35"/>
      <c r="EB451" s="35"/>
      <c r="EC451" s="32"/>
      <c r="ED451" s="32"/>
      <c r="EE451" s="32"/>
      <c r="EF451" s="32"/>
      <c r="EG451" s="35"/>
      <c r="EH451" s="35"/>
      <c r="EI451" s="32"/>
      <c r="EJ451" s="32"/>
      <c r="EK451" s="32"/>
      <c r="EL451" s="32"/>
      <c r="EM451" s="35"/>
      <c r="EN451" s="35"/>
      <c r="EO451" s="32"/>
      <c r="EP451" s="32"/>
      <c r="EQ451" s="32"/>
      <c r="ER451" s="32"/>
      <c r="ES451" s="35"/>
      <c r="ET451" s="35"/>
      <c r="EU451" s="32"/>
      <c r="EV451" s="32"/>
      <c r="EW451" s="32"/>
      <c r="EX451" s="32"/>
      <c r="EY451" s="35"/>
      <c r="EZ451" s="35"/>
      <c r="FA451" s="32"/>
      <c r="FB451" s="32"/>
      <c r="FC451" s="32"/>
      <c r="FD451" s="32"/>
      <c r="FE451" s="35"/>
      <c r="FF451" s="35"/>
      <c r="FG451" s="32"/>
      <c r="FH451" s="32"/>
      <c r="FI451" s="32"/>
      <c r="FJ451" s="32"/>
      <c r="FK451" s="35"/>
      <c r="FL451" s="35"/>
      <c r="FM451" s="32"/>
      <c r="FN451" s="32"/>
      <c r="FO451" s="32"/>
      <c r="FP451" s="32"/>
      <c r="FQ451" s="35"/>
      <c r="FR451" s="35"/>
      <c r="FS451" s="32"/>
      <c r="FT451" s="32"/>
      <c r="FU451" s="32"/>
      <c r="FV451" s="32"/>
      <c r="FW451" s="35"/>
      <c r="FX451" s="35"/>
      <c r="FY451" s="32"/>
      <c r="FZ451" s="32"/>
      <c r="GA451" s="32"/>
      <c r="GB451" s="32"/>
      <c r="GC451" s="35"/>
      <c r="GD451" s="35"/>
      <c r="GE451" s="32"/>
      <c r="GF451" s="32"/>
      <c r="GG451" s="32"/>
      <c r="GH451" s="32"/>
      <c r="GI451" s="35"/>
      <c r="GJ451" s="35"/>
      <c r="GK451" s="32"/>
      <c r="GL451" s="32"/>
      <c r="GM451" s="32"/>
      <c r="GN451" s="32"/>
      <c r="GO451" s="35"/>
      <c r="GP451" s="35"/>
      <c r="GQ451" s="32"/>
      <c r="GR451" s="32"/>
      <c r="GS451" s="32"/>
      <c r="GT451" s="32"/>
      <c r="GU451" s="35"/>
      <c r="GV451" s="35"/>
      <c r="GW451" s="32"/>
      <c r="GX451" s="32"/>
      <c r="GY451" s="32"/>
      <c r="GZ451" s="32"/>
      <c r="HA451" s="35"/>
      <c r="HB451" s="35"/>
      <c r="HC451" s="32"/>
      <c r="HD451" s="32"/>
      <c r="HE451" s="32"/>
      <c r="HF451" s="32"/>
      <c r="HG451" s="35"/>
      <c r="HH451" s="35"/>
      <c r="HI451" s="32"/>
      <c r="HJ451" s="32"/>
      <c r="HK451" s="32"/>
      <c r="HL451" s="32"/>
      <c r="HM451" s="35"/>
      <c r="HN451" s="35"/>
      <c r="HO451" s="32"/>
      <c r="HP451" s="32"/>
      <c r="HQ451" s="32"/>
      <c r="HR451" s="32"/>
      <c r="HS451" s="35"/>
      <c r="HT451" s="35"/>
      <c r="HU451" s="32"/>
      <c r="HV451" s="32"/>
      <c r="HW451" s="32"/>
      <c r="HX451" s="32"/>
      <c r="HY451" s="35"/>
      <c r="HZ451" s="35"/>
      <c r="IA451" s="32"/>
      <c r="IB451" s="32"/>
      <c r="IC451" s="32"/>
      <c r="ID451" s="32"/>
      <c r="IE451" s="35"/>
      <c r="IF451" s="35"/>
      <c r="IG451" s="32"/>
      <c r="IH451" s="32"/>
      <c r="II451" s="32"/>
      <c r="IJ451" s="32"/>
      <c r="IK451" s="35"/>
      <c r="IL451" s="35"/>
      <c r="IM451" s="32"/>
      <c r="IN451" s="32"/>
      <c r="IO451" s="32"/>
      <c r="IP451" s="32"/>
      <c r="IQ451" s="35"/>
      <c r="IR451" s="35"/>
      <c r="IS451" s="32"/>
      <c r="IT451" s="32"/>
      <c r="IU451" s="32"/>
      <c r="IV451" s="32"/>
      <c r="IW451" s="35"/>
      <c r="IX451" s="35"/>
      <c r="IY451" s="32"/>
      <c r="IZ451" s="32"/>
      <c r="JA451" s="32"/>
      <c r="JB451" s="32"/>
      <c r="JC451" s="35"/>
      <c r="JD451" s="35"/>
      <c r="JE451" s="32"/>
      <c r="JF451" s="32"/>
      <c r="JG451" s="32"/>
      <c r="JH451" s="32"/>
      <c r="JI451" s="35"/>
      <c r="JJ451" s="35"/>
      <c r="JK451" s="32"/>
      <c r="JL451" s="32"/>
      <c r="JM451" s="32"/>
      <c r="JN451" s="32"/>
      <c r="JO451" s="35"/>
      <c r="JP451" s="35"/>
      <c r="JQ451" s="32"/>
      <c r="JR451" s="32"/>
      <c r="JS451" s="32"/>
      <c r="JT451" s="32"/>
      <c r="JU451" s="35"/>
      <c r="JV451" s="35"/>
      <c r="JW451" s="32"/>
      <c r="JX451" s="32"/>
      <c r="JY451" s="32"/>
      <c r="JZ451" s="32"/>
      <c r="KA451" s="35"/>
      <c r="KB451" s="35"/>
      <c r="KC451" s="32"/>
      <c r="KD451" s="32"/>
      <c r="KE451" s="32"/>
      <c r="KF451" s="32"/>
      <c r="KG451" s="35"/>
      <c r="KH451" s="35"/>
      <c r="KI451" s="32"/>
      <c r="KJ451" s="32"/>
      <c r="KK451" s="32"/>
      <c r="KL451" s="32"/>
      <c r="KM451" s="35"/>
      <c r="KN451" s="35"/>
      <c r="KO451" s="32"/>
      <c r="KP451" s="32"/>
      <c r="KQ451" s="32"/>
      <c r="KR451" s="32"/>
      <c r="KS451" s="35"/>
      <c r="KT451" s="35"/>
      <c r="KU451" s="32"/>
      <c r="KV451" s="32"/>
      <c r="KW451" s="32"/>
      <c r="KX451" s="32"/>
      <c r="KY451" s="35"/>
      <c r="KZ451" s="35"/>
      <c r="LA451" s="32"/>
      <c r="LB451" s="32"/>
      <c r="LC451" s="32"/>
      <c r="LD451" s="32"/>
      <c r="LE451" s="35"/>
      <c r="LF451" s="35"/>
      <c r="LG451" s="32"/>
      <c r="LH451" s="32"/>
      <c r="LI451" s="32"/>
      <c r="LJ451" s="32"/>
      <c r="LK451" s="35"/>
      <c r="LL451" s="35"/>
      <c r="LM451" s="32"/>
      <c r="LN451" s="32"/>
      <c r="LO451" s="32"/>
      <c r="LP451" s="32"/>
      <c r="LQ451" s="35"/>
      <c r="LR451" s="35"/>
      <c r="LS451" s="32"/>
      <c r="LT451" s="32"/>
      <c r="LU451" s="32"/>
      <c r="LV451" s="32"/>
      <c r="LW451" s="35"/>
      <c r="LX451" s="35"/>
      <c r="LY451" s="32"/>
      <c r="LZ451" s="32"/>
      <c r="MA451" s="32"/>
      <c r="MB451" s="32"/>
      <c r="MC451" s="35"/>
      <c r="MD451" s="35"/>
      <c r="ME451" s="32"/>
      <c r="MF451" s="32"/>
      <c r="MG451" s="32"/>
      <c r="MH451" s="32"/>
      <c r="MI451" s="35"/>
      <c r="MJ451" s="35"/>
      <c r="MK451" s="32"/>
      <c r="ML451" s="32"/>
      <c r="MM451" s="32"/>
      <c r="MN451" s="32"/>
      <c r="MO451" s="35"/>
      <c r="MP451" s="35"/>
      <c r="MQ451" s="32"/>
      <c r="MR451" s="32"/>
      <c r="MS451" s="32"/>
      <c r="MT451" s="32"/>
      <c r="MU451" s="35"/>
      <c r="MV451" s="35"/>
      <c r="MW451" s="32"/>
      <c r="MX451" s="32"/>
      <c r="MY451" s="32"/>
      <c r="MZ451" s="32"/>
      <c r="NA451" s="35"/>
      <c r="NB451" s="35"/>
      <c r="NC451" s="32"/>
      <c r="ND451" s="32"/>
      <c r="NE451" s="32"/>
      <c r="NF451" s="32"/>
      <c r="NG451" s="35"/>
      <c r="NH451" s="35"/>
      <c r="NI451" s="32"/>
      <c r="NJ451" s="32"/>
      <c r="NK451" s="32"/>
      <c r="NL451" s="32"/>
      <c r="NM451" s="35"/>
      <c r="NN451" s="35"/>
      <c r="NO451" s="32"/>
      <c r="NP451" s="32"/>
      <c r="NQ451" s="32"/>
      <c r="NR451" s="32"/>
      <c r="NS451" s="35"/>
      <c r="NT451" s="35"/>
      <c r="NU451" s="32"/>
      <c r="NV451" s="32"/>
      <c r="NW451" s="32"/>
      <c r="NX451" s="32"/>
      <c r="NY451" s="35"/>
      <c r="NZ451" s="35"/>
      <c r="OA451" s="32"/>
      <c r="OB451" s="32"/>
      <c r="OC451" s="32"/>
      <c r="OD451" s="32"/>
      <c r="OE451" s="35"/>
      <c r="OF451" s="35"/>
      <c r="OG451" s="32"/>
      <c r="OH451" s="32"/>
      <c r="OI451" s="32"/>
      <c r="OJ451" s="32"/>
      <c r="OK451" s="35"/>
      <c r="OL451" s="35"/>
      <c r="OM451" s="32"/>
      <c r="ON451" s="32"/>
      <c r="OO451" s="32"/>
      <c r="OP451" s="32"/>
      <c r="OQ451" s="35"/>
      <c r="OR451" s="35"/>
      <c r="OS451" s="32"/>
      <c r="OT451" s="32"/>
      <c r="OU451" s="32"/>
      <c r="OV451" s="32"/>
      <c r="OW451" s="35"/>
      <c r="OX451" s="35"/>
      <c r="OY451" s="32"/>
      <c r="OZ451" s="32"/>
      <c r="PA451" s="32"/>
      <c r="PB451" s="32"/>
      <c r="PC451" s="35"/>
      <c r="PD451" s="35"/>
      <c r="PE451" s="32"/>
      <c r="PF451" s="32"/>
      <c r="PG451" s="32"/>
      <c r="PH451" s="32"/>
      <c r="PI451" s="35"/>
      <c r="PJ451" s="35"/>
      <c r="PK451" s="32"/>
      <c r="PL451" s="32"/>
      <c r="PM451" s="32"/>
      <c r="PN451" s="32"/>
      <c r="PO451" s="35"/>
      <c r="PP451" s="35"/>
      <c r="PQ451" s="32"/>
      <c r="PR451" s="32"/>
      <c r="PS451" s="32"/>
      <c r="PT451" s="32"/>
      <c r="PU451" s="35"/>
      <c r="PV451" s="35"/>
      <c r="PW451" s="32"/>
      <c r="PX451" s="32"/>
      <c r="PY451" s="32"/>
      <c r="PZ451" s="32"/>
      <c r="QA451" s="35"/>
      <c r="QB451" s="35"/>
      <c r="QC451" s="32"/>
      <c r="QD451" s="32"/>
      <c r="QE451" s="32"/>
      <c r="QF451" s="32"/>
      <c r="QG451" s="35"/>
      <c r="QH451" s="35"/>
      <c r="QI451" s="32"/>
      <c r="QJ451" s="32"/>
      <c r="QK451" s="32"/>
      <c r="QL451" s="32"/>
      <c r="QM451" s="35"/>
      <c r="QN451" s="35"/>
      <c r="QO451" s="32"/>
      <c r="QP451" s="32"/>
      <c r="QQ451" s="32"/>
      <c r="QR451" s="32"/>
      <c r="QS451" s="35"/>
      <c r="QT451" s="35"/>
      <c r="QU451" s="32"/>
      <c r="QV451" s="32"/>
      <c r="QW451" s="32"/>
      <c r="QX451" s="32"/>
      <c r="QY451" s="35"/>
      <c r="QZ451" s="35"/>
      <c r="RA451" s="32"/>
      <c r="RB451" s="32"/>
      <c r="RC451" s="32"/>
      <c r="RD451" s="32"/>
      <c r="RE451" s="35"/>
      <c r="RF451" s="35"/>
      <c r="RG451" s="32"/>
      <c r="RH451" s="32"/>
      <c r="RI451" s="32"/>
      <c r="RJ451" s="32"/>
      <c r="RK451" s="35"/>
      <c r="RL451" s="35"/>
      <c r="RM451" s="32"/>
      <c r="RN451" s="32"/>
      <c r="RO451" s="32"/>
      <c r="RP451" s="32"/>
      <c r="RQ451" s="35"/>
      <c r="RR451" s="35"/>
      <c r="RS451" s="32"/>
      <c r="RT451" s="32"/>
      <c r="RU451" s="32"/>
      <c r="RV451" s="32"/>
      <c r="RW451" s="35"/>
      <c r="RX451" s="35"/>
      <c r="RY451" s="32"/>
      <c r="RZ451" s="32"/>
      <c r="SA451" s="32"/>
      <c r="SB451" s="32"/>
      <c r="SC451" s="35"/>
      <c r="SD451" s="35"/>
      <c r="SE451" s="32"/>
      <c r="SF451" s="32"/>
      <c r="SG451" s="32"/>
      <c r="SH451" s="32"/>
      <c r="SI451" s="35"/>
      <c r="SJ451" s="35"/>
      <c r="SK451" s="32"/>
      <c r="SL451" s="32"/>
      <c r="SM451" s="32"/>
      <c r="SN451" s="32"/>
      <c r="SO451" s="35"/>
      <c r="SP451" s="35"/>
      <c r="SQ451" s="32"/>
      <c r="SR451" s="32"/>
      <c r="SS451" s="32"/>
      <c r="ST451" s="32"/>
      <c r="SU451" s="35"/>
      <c r="SV451" s="35"/>
      <c r="SW451" s="32"/>
      <c r="SX451" s="32"/>
      <c r="SY451" s="32"/>
      <c r="SZ451" s="32"/>
      <c r="TA451" s="35"/>
      <c r="TB451" s="35"/>
      <c r="TC451" s="32"/>
      <c r="TD451" s="32"/>
      <c r="TE451" s="32"/>
      <c r="TF451" s="32"/>
      <c r="TG451" s="35"/>
      <c r="TH451" s="35"/>
      <c r="TI451" s="32"/>
      <c r="TJ451" s="32"/>
      <c r="TK451" s="32"/>
      <c r="TL451" s="32"/>
      <c r="TM451" s="35"/>
      <c r="TN451" s="35"/>
      <c r="TO451" s="32"/>
      <c r="TP451" s="32"/>
      <c r="TQ451" s="32"/>
      <c r="TR451" s="32"/>
      <c r="TS451" s="35"/>
      <c r="TT451" s="35"/>
      <c r="TU451" s="32"/>
      <c r="TV451" s="32"/>
      <c r="TW451" s="32"/>
      <c r="TX451" s="32"/>
      <c r="TY451" s="35"/>
      <c r="TZ451" s="35"/>
      <c r="UA451" s="32"/>
      <c r="UB451" s="32"/>
      <c r="UC451" s="32"/>
      <c r="UD451" s="32"/>
      <c r="UE451" s="35"/>
      <c r="UF451" s="35"/>
      <c r="UG451" s="32"/>
      <c r="UH451" s="32"/>
      <c r="UI451" s="32"/>
      <c r="UJ451" s="32"/>
      <c r="UK451" s="35"/>
      <c r="UL451" s="35"/>
      <c r="UM451" s="32"/>
      <c r="UN451" s="32"/>
      <c r="UO451" s="32"/>
      <c r="UP451" s="32"/>
      <c r="UQ451" s="35"/>
      <c r="UR451" s="35"/>
      <c r="US451" s="32"/>
      <c r="UT451" s="32"/>
      <c r="UU451" s="32"/>
      <c r="UV451" s="32"/>
      <c r="UW451" s="35"/>
      <c r="UX451" s="35"/>
      <c r="UY451" s="32"/>
      <c r="UZ451" s="32"/>
      <c r="VA451" s="32"/>
      <c r="VB451" s="32"/>
      <c r="VC451" s="35"/>
      <c r="VD451" s="35"/>
      <c r="VE451" s="32"/>
      <c r="VF451" s="32"/>
      <c r="VG451" s="32"/>
      <c r="VH451" s="32"/>
      <c r="VI451" s="35"/>
      <c r="VJ451" s="35"/>
      <c r="VK451" s="32"/>
      <c r="VL451" s="32"/>
      <c r="VM451" s="32"/>
      <c r="VN451" s="32"/>
      <c r="VO451" s="35"/>
      <c r="VP451" s="35"/>
      <c r="VQ451" s="32"/>
      <c r="VR451" s="32"/>
      <c r="VS451" s="32"/>
      <c r="VT451" s="32"/>
      <c r="VU451" s="35"/>
      <c r="VV451" s="35"/>
      <c r="VW451" s="32"/>
      <c r="VX451" s="32"/>
      <c r="VY451" s="32"/>
      <c r="VZ451" s="32"/>
      <c r="WA451" s="35"/>
      <c r="WB451" s="35"/>
      <c r="WC451" s="32"/>
      <c r="WD451" s="32"/>
      <c r="WE451" s="32"/>
      <c r="WF451" s="32"/>
      <c r="WG451" s="35"/>
      <c r="WH451" s="35"/>
      <c r="WI451" s="32"/>
      <c r="WJ451" s="32"/>
      <c r="WK451" s="32"/>
      <c r="WL451" s="32"/>
      <c r="WM451" s="35"/>
      <c r="WN451" s="35"/>
      <c r="WO451" s="32"/>
      <c r="WP451" s="32"/>
      <c r="WQ451" s="32"/>
      <c r="WR451" s="32"/>
      <c r="WS451" s="35"/>
      <c r="WT451" s="35"/>
      <c r="WU451" s="32"/>
      <c r="WV451" s="32"/>
      <c r="WW451" s="32"/>
      <c r="WX451" s="32"/>
      <c r="WY451" s="35"/>
      <c r="WZ451" s="35"/>
      <c r="XA451" s="32"/>
      <c r="XB451" s="32"/>
      <c r="XC451" s="32"/>
      <c r="XD451" s="32"/>
      <c r="XE451" s="35"/>
      <c r="XF451" s="35"/>
      <c r="XG451" s="32"/>
      <c r="XH451" s="32"/>
      <c r="XI451" s="32"/>
      <c r="XJ451" s="32"/>
      <c r="XK451" s="35"/>
      <c r="XL451" s="35"/>
      <c r="XM451" s="32"/>
      <c r="XN451" s="32"/>
      <c r="XO451" s="32"/>
      <c r="XP451" s="32"/>
      <c r="XQ451" s="35"/>
      <c r="XR451" s="35"/>
      <c r="XS451" s="32"/>
      <c r="XT451" s="32"/>
      <c r="XU451" s="32"/>
      <c r="XV451" s="32"/>
      <c r="XW451" s="35"/>
      <c r="XX451" s="35"/>
      <c r="XY451" s="32"/>
      <c r="XZ451" s="32"/>
      <c r="YA451" s="32"/>
      <c r="YB451" s="32"/>
      <c r="YC451" s="35"/>
      <c r="YD451" s="35"/>
      <c r="YE451" s="32"/>
      <c r="YF451" s="32"/>
      <c r="YG451" s="32"/>
      <c r="YH451" s="32"/>
      <c r="YI451" s="35"/>
      <c r="YJ451" s="35"/>
      <c r="YK451" s="32"/>
      <c r="YL451" s="32"/>
      <c r="YM451" s="32"/>
      <c r="YN451" s="32"/>
      <c r="YO451" s="35"/>
      <c r="YP451" s="35"/>
      <c r="YQ451" s="32"/>
      <c r="YR451" s="32"/>
      <c r="YS451" s="32"/>
      <c r="YT451" s="32"/>
      <c r="YU451" s="35"/>
      <c r="YV451" s="35"/>
      <c r="YW451" s="32"/>
      <c r="YX451" s="32"/>
      <c r="YY451" s="32"/>
      <c r="YZ451" s="32"/>
      <c r="ZA451" s="35"/>
      <c r="ZB451" s="35"/>
      <c r="ZC451" s="32"/>
      <c r="ZD451" s="32"/>
      <c r="ZE451" s="32"/>
      <c r="ZF451" s="32"/>
      <c r="ZG451" s="35"/>
      <c r="ZH451" s="35"/>
      <c r="ZI451" s="32"/>
      <c r="ZJ451" s="32"/>
      <c r="ZK451" s="32"/>
      <c r="ZL451" s="32"/>
      <c r="ZM451" s="35"/>
      <c r="ZN451" s="35"/>
      <c r="ZO451" s="32"/>
      <c r="ZP451" s="32"/>
      <c r="ZQ451" s="32"/>
      <c r="ZR451" s="32"/>
      <c r="ZS451" s="35"/>
      <c r="ZT451" s="35"/>
      <c r="ZU451" s="32"/>
      <c r="ZV451" s="32"/>
      <c r="ZW451" s="32"/>
      <c r="ZX451" s="32"/>
      <c r="ZY451" s="35"/>
      <c r="ZZ451" s="35"/>
      <c r="AAA451" s="32"/>
      <c r="AAB451" s="32"/>
      <c r="AAC451" s="32"/>
      <c r="AAD451" s="32"/>
      <c r="AAE451" s="35"/>
      <c r="AAF451" s="35"/>
      <c r="AAG451" s="32"/>
      <c r="AAH451" s="32"/>
      <c r="AAI451" s="32"/>
      <c r="AAJ451" s="32"/>
      <c r="AAK451" s="35"/>
      <c r="AAL451" s="35"/>
      <c r="AAM451" s="32"/>
      <c r="AAN451" s="32"/>
      <c r="AAO451" s="32"/>
      <c r="AAP451" s="32"/>
      <c r="AAQ451" s="35"/>
      <c r="AAR451" s="35"/>
      <c r="AAS451" s="32"/>
      <c r="AAT451" s="32"/>
      <c r="AAU451" s="32"/>
      <c r="AAV451" s="32"/>
      <c r="AAW451" s="35"/>
      <c r="AAX451" s="35"/>
      <c r="AAY451" s="32"/>
      <c r="AAZ451" s="32"/>
      <c r="ABA451" s="32"/>
      <c r="ABB451" s="32"/>
      <c r="ABC451" s="35"/>
      <c r="ABD451" s="35"/>
      <c r="ABE451" s="32"/>
      <c r="ABF451" s="32"/>
      <c r="ABG451" s="32"/>
      <c r="ABH451" s="32"/>
      <c r="ABI451" s="35"/>
      <c r="ABJ451" s="35"/>
      <c r="ABK451" s="32"/>
      <c r="ABL451" s="32"/>
      <c r="ABM451" s="32"/>
      <c r="ABN451" s="32"/>
      <c r="ABO451" s="35"/>
      <c r="ABP451" s="35"/>
      <c r="ABQ451" s="32"/>
      <c r="ABR451" s="32"/>
      <c r="ABS451" s="32"/>
      <c r="ABT451" s="32"/>
      <c r="ABU451" s="35"/>
      <c r="ABV451" s="35"/>
      <c r="ABW451" s="32"/>
      <c r="ABX451" s="32"/>
      <c r="ABY451" s="32"/>
      <c r="ABZ451" s="32"/>
      <c r="ACA451" s="35"/>
      <c r="ACB451" s="35"/>
      <c r="ACC451" s="32"/>
      <c r="ACD451" s="32"/>
      <c r="ACE451" s="32"/>
      <c r="ACF451" s="32"/>
      <c r="ACG451" s="35"/>
      <c r="ACH451" s="35"/>
      <c r="ACI451" s="32"/>
      <c r="ACJ451" s="32"/>
      <c r="ACK451" s="32"/>
      <c r="ACL451" s="32"/>
      <c r="ACM451" s="35"/>
      <c r="ACN451" s="35"/>
      <c r="ACO451" s="32"/>
      <c r="ACP451" s="32"/>
      <c r="ACQ451" s="32"/>
      <c r="ACR451" s="32"/>
      <c r="ACS451" s="35"/>
      <c r="ACT451" s="35"/>
      <c r="ACU451" s="32"/>
      <c r="ACV451" s="32"/>
      <c r="ACW451" s="32"/>
      <c r="ACX451" s="32"/>
      <c r="ACY451" s="35"/>
      <c r="ACZ451" s="35"/>
      <c r="ADA451" s="32"/>
      <c r="ADB451" s="32"/>
      <c r="ADC451" s="32"/>
      <c r="ADD451" s="32"/>
      <c r="ADE451" s="35"/>
      <c r="ADF451" s="35"/>
      <c r="ADG451" s="32"/>
      <c r="ADH451" s="32"/>
      <c r="ADI451" s="32"/>
      <c r="ADJ451" s="32"/>
      <c r="ADK451" s="35"/>
      <c r="ADL451" s="35"/>
      <c r="ADM451" s="32"/>
      <c r="ADN451" s="32"/>
      <c r="ADO451" s="32"/>
      <c r="ADP451" s="32"/>
      <c r="ADQ451" s="35"/>
      <c r="ADR451" s="35"/>
      <c r="ADS451" s="32"/>
      <c r="ADT451" s="32"/>
      <c r="ADU451" s="32"/>
      <c r="ADV451" s="32"/>
      <c r="ADW451" s="35"/>
      <c r="ADX451" s="35"/>
      <c r="ADY451" s="32"/>
      <c r="ADZ451" s="32"/>
      <c r="AEA451" s="32"/>
      <c r="AEB451" s="32"/>
      <c r="AEC451" s="35"/>
      <c r="AED451" s="35"/>
      <c r="AEE451" s="32"/>
      <c r="AEF451" s="32"/>
      <c r="AEG451" s="32"/>
      <c r="AEH451" s="32"/>
      <c r="AEI451" s="35"/>
      <c r="AEJ451" s="35"/>
      <c r="AEK451" s="32"/>
      <c r="AEL451" s="32"/>
      <c r="AEM451" s="32"/>
      <c r="AEN451" s="32"/>
      <c r="AEO451" s="35"/>
      <c r="AEP451" s="35"/>
      <c r="AEQ451" s="32"/>
      <c r="AER451" s="32"/>
      <c r="AES451" s="32"/>
      <c r="AET451" s="32"/>
      <c r="AEU451" s="35"/>
      <c r="AEV451" s="35"/>
      <c r="AEW451" s="32"/>
      <c r="AEX451" s="32"/>
      <c r="AEY451" s="32"/>
      <c r="AEZ451" s="32"/>
      <c r="AFA451" s="35"/>
      <c r="AFB451" s="35"/>
      <c r="AFC451" s="32"/>
      <c r="AFD451" s="32"/>
      <c r="AFE451" s="32"/>
      <c r="AFF451" s="32"/>
      <c r="AFG451" s="35"/>
      <c r="AFH451" s="35"/>
      <c r="AFI451" s="32"/>
      <c r="AFJ451" s="32"/>
      <c r="AFK451" s="32"/>
      <c r="AFL451" s="32"/>
      <c r="AFM451" s="35"/>
      <c r="AFN451" s="35"/>
      <c r="AFO451" s="32"/>
      <c r="AFP451" s="32"/>
      <c r="AFQ451" s="32"/>
      <c r="AFR451" s="32"/>
      <c r="AFS451" s="35"/>
      <c r="AFT451" s="35"/>
      <c r="AFU451" s="32"/>
      <c r="AFV451" s="32"/>
      <c r="AFW451" s="32"/>
      <c r="AFX451" s="32"/>
      <c r="AFY451" s="35"/>
      <c r="AFZ451" s="35"/>
      <c r="AGA451" s="32"/>
      <c r="AGB451" s="32"/>
      <c r="AGC451" s="32"/>
      <c r="AGD451" s="32"/>
      <c r="AGE451" s="35"/>
      <c r="AGF451" s="35"/>
      <c r="AGG451" s="32"/>
      <c r="AGH451" s="32"/>
      <c r="AGI451" s="32"/>
      <c r="AGJ451" s="32"/>
      <c r="AGK451" s="35"/>
      <c r="AGL451" s="35"/>
      <c r="AGM451" s="32"/>
      <c r="AGN451" s="32"/>
      <c r="AGO451" s="32"/>
      <c r="AGP451" s="32"/>
      <c r="AGQ451" s="35"/>
      <c r="AGR451" s="35"/>
      <c r="AGS451" s="32"/>
      <c r="AGT451" s="32"/>
      <c r="AGU451" s="32"/>
      <c r="AGV451" s="32"/>
      <c r="AGW451" s="35"/>
      <c r="AGX451" s="35"/>
      <c r="AGY451" s="32"/>
      <c r="AGZ451" s="32"/>
      <c r="AHA451" s="32"/>
      <c r="AHB451" s="32"/>
      <c r="AHC451" s="35"/>
      <c r="AHD451" s="35"/>
      <c r="AHE451" s="32"/>
      <c r="AHF451" s="32"/>
      <c r="AHG451" s="32"/>
      <c r="AHH451" s="32"/>
      <c r="AHI451" s="35"/>
      <c r="AHJ451" s="35"/>
      <c r="AHK451" s="32"/>
      <c r="AHL451" s="32"/>
      <c r="AHM451" s="32"/>
      <c r="AHN451" s="32"/>
      <c r="AHO451" s="35"/>
      <c r="AHP451" s="35"/>
      <c r="AHQ451" s="32"/>
      <c r="AHR451" s="32"/>
      <c r="AHS451" s="32"/>
      <c r="AHT451" s="32"/>
      <c r="AHU451" s="35"/>
      <c r="AHV451" s="35"/>
      <c r="AHW451" s="32"/>
      <c r="AHX451" s="32"/>
      <c r="AHY451" s="32"/>
      <c r="AHZ451" s="32"/>
      <c r="AIA451" s="35"/>
      <c r="AIB451" s="35"/>
      <c r="AIC451" s="32"/>
      <c r="AID451" s="32"/>
      <c r="AIE451" s="32"/>
      <c r="AIF451" s="32"/>
      <c r="AIG451" s="35"/>
      <c r="AIH451" s="35"/>
      <c r="AII451" s="32"/>
      <c r="AIJ451" s="32"/>
      <c r="AIK451" s="32"/>
      <c r="AIL451" s="32"/>
      <c r="AIM451" s="35"/>
      <c r="AIN451" s="35"/>
      <c r="AIO451" s="32"/>
      <c r="AIP451" s="32"/>
      <c r="AIQ451" s="32"/>
      <c r="AIR451" s="32"/>
      <c r="AIS451" s="35"/>
      <c r="AIT451" s="35"/>
      <c r="AIU451" s="32"/>
      <c r="AIV451" s="32"/>
      <c r="AIW451" s="32"/>
      <c r="AIX451" s="32"/>
      <c r="AIY451" s="35"/>
      <c r="AIZ451" s="35"/>
      <c r="AJA451" s="32"/>
      <c r="AJB451" s="32"/>
      <c r="AJC451" s="32"/>
      <c r="AJD451" s="32"/>
      <c r="AJE451" s="35"/>
      <c r="AJF451" s="35"/>
      <c r="AJG451" s="32"/>
      <c r="AJH451" s="32"/>
      <c r="AJI451" s="32"/>
      <c r="AJJ451" s="32"/>
      <c r="AJK451" s="35"/>
      <c r="AJL451" s="35"/>
      <c r="AJM451" s="32"/>
      <c r="AJN451" s="32"/>
      <c r="AJO451" s="32"/>
      <c r="AJP451" s="32"/>
      <c r="AJQ451" s="35"/>
      <c r="AJR451" s="35"/>
      <c r="AJS451" s="32"/>
      <c r="AJT451" s="32"/>
      <c r="AJU451" s="32"/>
      <c r="AJV451" s="32"/>
      <c r="AJW451" s="35"/>
      <c r="AJX451" s="35"/>
      <c r="AJY451" s="32"/>
      <c r="AJZ451" s="32"/>
      <c r="AKA451" s="32"/>
      <c r="AKB451" s="32"/>
      <c r="AKC451" s="35"/>
      <c r="AKD451" s="35"/>
      <c r="AKE451" s="32"/>
      <c r="AKF451" s="32"/>
      <c r="AKG451" s="32"/>
      <c r="AKH451" s="32"/>
      <c r="AKI451" s="35"/>
      <c r="AKJ451" s="35"/>
      <c r="AKK451" s="32"/>
      <c r="AKL451" s="32"/>
      <c r="AKM451" s="32"/>
      <c r="AKN451" s="32"/>
      <c r="AKO451" s="35"/>
      <c r="AKP451" s="35"/>
      <c r="AKQ451" s="32"/>
      <c r="AKR451" s="32"/>
      <c r="AKS451" s="32"/>
      <c r="AKT451" s="32"/>
      <c r="AKU451" s="35"/>
      <c r="AKV451" s="35"/>
      <c r="AKW451" s="32"/>
      <c r="AKX451" s="32"/>
      <c r="AKY451" s="32"/>
      <c r="AKZ451" s="32"/>
      <c r="ALA451" s="35"/>
      <c r="ALB451" s="35"/>
      <c r="ALC451" s="32"/>
      <c r="ALD451" s="32"/>
      <c r="ALE451" s="32"/>
      <c r="ALF451" s="32"/>
      <c r="ALG451" s="35"/>
      <c r="ALH451" s="35"/>
      <c r="ALI451" s="32"/>
      <c r="ALJ451" s="32"/>
      <c r="ALK451" s="32"/>
      <c r="ALL451" s="32"/>
      <c r="ALM451" s="35"/>
      <c r="ALN451" s="35"/>
      <c r="ALO451" s="32"/>
      <c r="ALP451" s="32"/>
      <c r="ALQ451" s="32"/>
      <c r="ALR451" s="32"/>
      <c r="ALS451" s="35"/>
      <c r="ALT451" s="35"/>
      <c r="ALU451" s="32"/>
      <c r="ALV451" s="32"/>
      <c r="ALW451" s="32"/>
      <c r="ALX451" s="32"/>
      <c r="ALY451" s="35"/>
      <c r="ALZ451" s="35"/>
      <c r="AMA451" s="32"/>
      <c r="AMB451" s="32"/>
      <c r="AMC451" s="32"/>
      <c r="AMD451" s="32"/>
      <c r="AME451" s="35"/>
      <c r="AMF451" s="35"/>
      <c r="AMG451" s="32"/>
      <c r="AMH451" s="32"/>
      <c r="AMI451" s="32"/>
      <c r="AMJ451" s="32"/>
      <c r="AMK451" s="35"/>
      <c r="AML451" s="35"/>
      <c r="AMM451" s="32"/>
      <c r="AMN451" s="32"/>
      <c r="AMO451" s="32"/>
      <c r="AMP451" s="32"/>
      <c r="AMQ451" s="35"/>
      <c r="AMR451" s="35"/>
      <c r="AMS451" s="32"/>
      <c r="AMT451" s="32"/>
      <c r="AMU451" s="32"/>
      <c r="AMV451" s="32"/>
      <c r="AMW451" s="35"/>
      <c r="AMX451" s="35"/>
      <c r="AMY451" s="32"/>
      <c r="AMZ451" s="32"/>
      <c r="ANA451" s="32"/>
      <c r="ANB451" s="32"/>
      <c r="ANC451" s="35"/>
      <c r="AND451" s="35"/>
      <c r="ANE451" s="32"/>
      <c r="ANF451" s="32"/>
      <c r="ANG451" s="32"/>
      <c r="ANH451" s="32"/>
      <c r="ANI451" s="35"/>
      <c r="ANJ451" s="35"/>
      <c r="ANK451" s="32"/>
      <c r="ANL451" s="32"/>
      <c r="ANM451" s="32"/>
      <c r="ANN451" s="32"/>
      <c r="ANO451" s="35"/>
      <c r="ANP451" s="35"/>
      <c r="ANQ451" s="32"/>
      <c r="ANR451" s="32"/>
      <c r="ANS451" s="32"/>
      <c r="ANT451" s="32"/>
      <c r="ANU451" s="35"/>
      <c r="ANV451" s="35"/>
      <c r="ANW451" s="32"/>
      <c r="ANX451" s="32"/>
      <c r="ANY451" s="32"/>
      <c r="ANZ451" s="32"/>
      <c r="AOA451" s="35"/>
      <c r="AOB451" s="35"/>
      <c r="AOC451" s="32"/>
      <c r="AOD451" s="32"/>
      <c r="AOE451" s="32"/>
      <c r="AOF451" s="32"/>
      <c r="AOG451" s="35"/>
      <c r="AOH451" s="35"/>
      <c r="AOI451" s="32"/>
      <c r="AOJ451" s="32"/>
      <c r="AOK451" s="32"/>
      <c r="AOL451" s="32"/>
      <c r="AOM451" s="35"/>
      <c r="AON451" s="35"/>
      <c r="AOO451" s="32"/>
      <c r="AOP451" s="32"/>
      <c r="AOQ451" s="32"/>
      <c r="AOR451" s="32"/>
      <c r="AOS451" s="35"/>
      <c r="AOT451" s="35"/>
      <c r="AOU451" s="32"/>
      <c r="AOV451" s="32"/>
      <c r="AOW451" s="32"/>
      <c r="AOX451" s="32"/>
      <c r="AOY451" s="35"/>
      <c r="AOZ451" s="35"/>
      <c r="APA451" s="32"/>
      <c r="APB451" s="32"/>
      <c r="APC451" s="32"/>
      <c r="APD451" s="32"/>
      <c r="APE451" s="35"/>
      <c r="APF451" s="35"/>
      <c r="APG451" s="32"/>
      <c r="APH451" s="32"/>
      <c r="API451" s="32"/>
      <c r="APJ451" s="32"/>
      <c r="APK451" s="35"/>
      <c r="APL451" s="35"/>
      <c r="APM451" s="32"/>
      <c r="APN451" s="32"/>
      <c r="APO451" s="32"/>
      <c r="APP451" s="32"/>
      <c r="APQ451" s="35"/>
      <c r="APR451" s="35"/>
      <c r="APS451" s="32"/>
      <c r="APT451" s="32"/>
      <c r="APU451" s="32"/>
      <c r="APV451" s="32"/>
      <c r="APW451" s="35"/>
      <c r="APX451" s="35"/>
      <c r="APY451" s="32"/>
      <c r="APZ451" s="32"/>
      <c r="AQA451" s="32"/>
      <c r="AQB451" s="32"/>
      <c r="AQC451" s="35"/>
      <c r="AQD451" s="35"/>
      <c r="AQE451" s="32"/>
      <c r="AQF451" s="32"/>
      <c r="AQG451" s="32"/>
      <c r="AQH451" s="32"/>
      <c r="AQI451" s="35"/>
      <c r="AQJ451" s="35"/>
      <c r="AQK451" s="32"/>
      <c r="AQL451" s="32"/>
      <c r="AQM451" s="32"/>
      <c r="AQN451" s="32"/>
      <c r="AQO451" s="35"/>
      <c r="AQP451" s="35"/>
      <c r="AQQ451" s="32"/>
      <c r="AQR451" s="32"/>
      <c r="AQS451" s="32"/>
      <c r="AQT451" s="32"/>
      <c r="AQU451" s="35"/>
      <c r="AQV451" s="35"/>
      <c r="AQW451" s="32"/>
      <c r="AQX451" s="32"/>
      <c r="AQY451" s="32"/>
      <c r="AQZ451" s="32"/>
      <c r="ARA451" s="35"/>
      <c r="ARB451" s="35"/>
      <c r="ARC451" s="32"/>
      <c r="ARD451" s="32"/>
      <c r="ARE451" s="32"/>
      <c r="ARF451" s="32"/>
      <c r="ARG451" s="35"/>
      <c r="ARH451" s="35"/>
      <c r="ARI451" s="32"/>
      <c r="ARJ451" s="32"/>
      <c r="ARK451" s="32"/>
      <c r="ARL451" s="32"/>
      <c r="ARM451" s="35"/>
      <c r="ARN451" s="35"/>
      <c r="ARO451" s="32"/>
      <c r="ARP451" s="32"/>
      <c r="ARQ451" s="32"/>
      <c r="ARR451" s="32"/>
      <c r="ARS451" s="35"/>
      <c r="ART451" s="35"/>
      <c r="ARU451" s="32"/>
      <c r="ARV451" s="32"/>
      <c r="ARW451" s="32"/>
      <c r="ARX451" s="32"/>
      <c r="ARY451" s="35"/>
      <c r="ARZ451" s="35"/>
      <c r="ASA451" s="32"/>
      <c r="ASB451" s="32"/>
      <c r="ASC451" s="32"/>
      <c r="ASD451" s="32"/>
      <c r="ASE451" s="35"/>
      <c r="ASF451" s="35"/>
      <c r="ASG451" s="32"/>
      <c r="ASH451" s="32"/>
      <c r="ASI451" s="32"/>
      <c r="ASJ451" s="32"/>
      <c r="ASK451" s="35"/>
      <c r="ASL451" s="35"/>
      <c r="ASM451" s="32"/>
      <c r="ASN451" s="32"/>
      <c r="ASO451" s="32"/>
      <c r="ASP451" s="32"/>
      <c r="ASQ451" s="35"/>
      <c r="ASR451" s="35"/>
      <c r="ASS451" s="32"/>
      <c r="AST451" s="32"/>
      <c r="ASU451" s="32"/>
      <c r="ASV451" s="32"/>
      <c r="ASW451" s="35"/>
      <c r="ASX451" s="35"/>
      <c r="ASY451" s="32"/>
      <c r="ASZ451" s="32"/>
      <c r="ATA451" s="32"/>
      <c r="ATB451" s="32"/>
      <c r="ATC451" s="35"/>
      <c r="ATD451" s="35"/>
      <c r="ATE451" s="32"/>
      <c r="ATF451" s="32"/>
      <c r="ATG451" s="32"/>
      <c r="ATH451" s="32"/>
      <c r="ATI451" s="35"/>
      <c r="ATJ451" s="35"/>
      <c r="ATK451" s="32"/>
      <c r="ATL451" s="32"/>
      <c r="ATM451" s="32"/>
      <c r="ATN451" s="32"/>
      <c r="ATO451" s="35"/>
      <c r="ATP451" s="35"/>
      <c r="ATQ451" s="32"/>
      <c r="ATR451" s="32"/>
      <c r="ATS451" s="32"/>
      <c r="ATT451" s="32"/>
      <c r="ATU451" s="35"/>
      <c r="ATV451" s="35"/>
      <c r="ATW451" s="32"/>
      <c r="ATX451" s="32"/>
      <c r="ATY451" s="32"/>
      <c r="ATZ451" s="32"/>
      <c r="AUA451" s="35"/>
      <c r="AUB451" s="35"/>
      <c r="AUC451" s="32"/>
      <c r="AUD451" s="32"/>
      <c r="AUE451" s="32"/>
      <c r="AUF451" s="32"/>
      <c r="AUG451" s="35"/>
      <c r="AUH451" s="35"/>
      <c r="AUI451" s="32"/>
      <c r="AUJ451" s="32"/>
      <c r="AUK451" s="32"/>
      <c r="AUL451" s="32"/>
      <c r="AUM451" s="35"/>
      <c r="AUN451" s="35"/>
      <c r="AUO451" s="32"/>
      <c r="AUP451" s="32"/>
      <c r="AUQ451" s="32"/>
      <c r="AUR451" s="32"/>
      <c r="AUS451" s="35"/>
      <c r="AUT451" s="35"/>
      <c r="AUU451" s="32"/>
      <c r="AUV451" s="32"/>
      <c r="AUW451" s="32"/>
      <c r="AUX451" s="32"/>
      <c r="AUY451" s="35"/>
      <c r="AUZ451" s="35"/>
      <c r="AVA451" s="32"/>
      <c r="AVB451" s="32"/>
      <c r="AVC451" s="32"/>
      <c r="AVD451" s="32"/>
      <c r="AVE451" s="35"/>
      <c r="AVF451" s="35"/>
      <c r="AVG451" s="32"/>
      <c r="AVH451" s="32"/>
      <c r="AVI451" s="32"/>
      <c r="AVJ451" s="32"/>
      <c r="AVK451" s="35"/>
      <c r="AVL451" s="35"/>
      <c r="AVM451" s="32"/>
      <c r="AVN451" s="32"/>
      <c r="AVO451" s="32"/>
      <c r="AVP451" s="32"/>
      <c r="AVQ451" s="35"/>
      <c r="AVR451" s="35"/>
      <c r="AVS451" s="32"/>
      <c r="AVT451" s="32"/>
      <c r="AVU451" s="32"/>
      <c r="AVV451" s="32"/>
      <c r="AVW451" s="35"/>
      <c r="AVX451" s="35"/>
      <c r="AVY451" s="32"/>
      <c r="AVZ451" s="32"/>
      <c r="AWA451" s="32"/>
      <c r="AWB451" s="32"/>
      <c r="AWC451" s="35"/>
      <c r="AWD451" s="35"/>
      <c r="AWE451" s="32"/>
      <c r="AWF451" s="32"/>
      <c r="AWG451" s="32"/>
      <c r="AWH451" s="32"/>
      <c r="AWI451" s="35"/>
      <c r="AWJ451" s="35"/>
      <c r="AWK451" s="32"/>
      <c r="AWL451" s="32"/>
      <c r="AWM451" s="32"/>
      <c r="AWN451" s="32"/>
      <c r="AWO451" s="35"/>
      <c r="AWP451" s="35"/>
      <c r="AWQ451" s="32"/>
      <c r="AWR451" s="32"/>
      <c r="AWS451" s="32"/>
      <c r="AWT451" s="32"/>
      <c r="AWU451" s="35"/>
      <c r="AWV451" s="35"/>
      <c r="AWW451" s="32"/>
      <c r="AWX451" s="32"/>
      <c r="AWY451" s="32"/>
      <c r="AWZ451" s="32"/>
      <c r="AXA451" s="35"/>
      <c r="AXB451" s="35"/>
      <c r="AXC451" s="32"/>
      <c r="AXD451" s="32"/>
      <c r="AXE451" s="32"/>
      <c r="AXF451" s="32"/>
      <c r="AXG451" s="35"/>
      <c r="AXH451" s="35"/>
      <c r="AXI451" s="32"/>
      <c r="AXJ451" s="32"/>
      <c r="AXK451" s="32"/>
      <c r="AXL451" s="32"/>
      <c r="AXM451" s="35"/>
      <c r="AXN451" s="35"/>
      <c r="AXO451" s="32"/>
      <c r="AXP451" s="32"/>
      <c r="AXQ451" s="32"/>
      <c r="AXR451" s="32"/>
      <c r="AXS451" s="35"/>
      <c r="AXT451" s="35"/>
      <c r="AXU451" s="32"/>
      <c r="AXV451" s="32"/>
      <c r="AXW451" s="32"/>
      <c r="AXX451" s="32"/>
      <c r="AXY451" s="35"/>
      <c r="AXZ451" s="35"/>
      <c r="AYA451" s="32"/>
      <c r="AYB451" s="32"/>
      <c r="AYC451" s="32"/>
      <c r="AYD451" s="32"/>
      <c r="AYE451" s="35"/>
      <c r="AYF451" s="35"/>
      <c r="AYG451" s="32"/>
      <c r="AYH451" s="32"/>
      <c r="AYI451" s="32"/>
      <c r="AYJ451" s="32"/>
      <c r="AYK451" s="35"/>
      <c r="AYL451" s="35"/>
      <c r="AYM451" s="32"/>
      <c r="AYN451" s="32"/>
      <c r="AYO451" s="32"/>
      <c r="AYP451" s="32"/>
      <c r="AYQ451" s="35"/>
      <c r="AYR451" s="35"/>
      <c r="AYS451" s="32"/>
      <c r="AYT451" s="32"/>
      <c r="AYU451" s="32"/>
      <c r="AYV451" s="32"/>
      <c r="AYW451" s="35"/>
      <c r="AYX451" s="35"/>
      <c r="AYY451" s="32"/>
      <c r="AYZ451" s="32"/>
      <c r="AZA451" s="32"/>
      <c r="AZB451" s="32"/>
      <c r="AZC451" s="35"/>
      <c r="AZD451" s="35"/>
      <c r="AZE451" s="32"/>
      <c r="AZF451" s="32"/>
      <c r="AZG451" s="32"/>
      <c r="AZH451" s="32"/>
      <c r="AZI451" s="35"/>
      <c r="AZJ451" s="35"/>
      <c r="AZK451" s="32"/>
      <c r="AZL451" s="32"/>
      <c r="AZM451" s="32"/>
      <c r="AZN451" s="32"/>
      <c r="AZO451" s="35"/>
      <c r="AZP451" s="35"/>
      <c r="AZQ451" s="32"/>
      <c r="AZR451" s="32"/>
      <c r="AZS451" s="32"/>
      <c r="AZT451" s="32"/>
      <c r="AZU451" s="35"/>
      <c r="AZV451" s="35"/>
      <c r="AZW451" s="32"/>
      <c r="AZX451" s="32"/>
      <c r="AZY451" s="32"/>
      <c r="AZZ451" s="32"/>
      <c r="BAA451" s="35"/>
      <c r="BAB451" s="35"/>
      <c r="BAC451" s="32"/>
      <c r="BAD451" s="32"/>
      <c r="BAE451" s="32"/>
      <c r="BAF451" s="32"/>
      <c r="BAG451" s="35"/>
      <c r="BAH451" s="35"/>
      <c r="BAI451" s="32"/>
      <c r="BAJ451" s="32"/>
      <c r="BAK451" s="32"/>
      <c r="BAL451" s="32"/>
      <c r="BAM451" s="35"/>
      <c r="BAN451" s="35"/>
      <c r="BAO451" s="32"/>
      <c r="BAP451" s="32"/>
      <c r="BAQ451" s="32"/>
      <c r="BAR451" s="32"/>
      <c r="BAS451" s="35"/>
      <c r="BAT451" s="35"/>
      <c r="BAU451" s="32"/>
      <c r="BAV451" s="32"/>
      <c r="BAW451" s="32"/>
      <c r="BAX451" s="32"/>
      <c r="BAY451" s="35"/>
      <c r="BAZ451" s="35"/>
      <c r="BBA451" s="32"/>
      <c r="BBB451" s="32"/>
      <c r="BBC451" s="32"/>
      <c r="BBD451" s="32"/>
      <c r="BBE451" s="35"/>
      <c r="BBF451" s="35"/>
      <c r="BBG451" s="32"/>
      <c r="BBH451" s="32"/>
      <c r="BBI451" s="32"/>
      <c r="BBJ451" s="32"/>
      <c r="BBK451" s="35"/>
      <c r="BBL451" s="35"/>
      <c r="BBM451" s="32"/>
      <c r="BBN451" s="32"/>
      <c r="BBO451" s="32"/>
      <c r="BBP451" s="32"/>
      <c r="BBQ451" s="35"/>
      <c r="BBR451" s="35"/>
      <c r="BBS451" s="32"/>
      <c r="BBT451" s="32"/>
      <c r="BBU451" s="32"/>
      <c r="BBV451" s="32"/>
      <c r="BBW451" s="35"/>
      <c r="BBX451" s="35"/>
      <c r="BBY451" s="32"/>
      <c r="BBZ451" s="32"/>
      <c r="BCA451" s="32"/>
      <c r="BCB451" s="32"/>
      <c r="BCC451" s="35"/>
      <c r="BCD451" s="35"/>
      <c r="BCE451" s="32"/>
      <c r="BCF451" s="32"/>
      <c r="BCG451" s="32"/>
      <c r="BCH451" s="32"/>
      <c r="BCI451" s="35"/>
      <c r="BCJ451" s="35"/>
      <c r="BCK451" s="32"/>
      <c r="BCL451" s="32"/>
      <c r="BCM451" s="32"/>
      <c r="BCN451" s="32"/>
      <c r="BCO451" s="35"/>
      <c r="BCP451" s="35"/>
      <c r="BCQ451" s="32"/>
      <c r="BCR451" s="32"/>
      <c r="BCS451" s="32"/>
      <c r="BCT451" s="32"/>
      <c r="BCU451" s="35"/>
      <c r="BCV451" s="35"/>
      <c r="BCW451" s="32"/>
      <c r="BCX451" s="32"/>
      <c r="BCY451" s="32"/>
      <c r="BCZ451" s="32"/>
      <c r="BDA451" s="35"/>
      <c r="BDB451" s="35"/>
      <c r="BDC451" s="32"/>
      <c r="BDD451" s="32"/>
      <c r="BDE451" s="32"/>
      <c r="BDF451" s="32"/>
      <c r="BDG451" s="35"/>
      <c r="BDH451" s="35"/>
      <c r="BDI451" s="32"/>
      <c r="BDJ451" s="32"/>
      <c r="BDK451" s="32"/>
      <c r="BDL451" s="32"/>
      <c r="BDM451" s="35"/>
      <c r="BDN451" s="35"/>
      <c r="BDO451" s="32"/>
      <c r="BDP451" s="32"/>
      <c r="BDQ451" s="32"/>
      <c r="BDR451" s="32"/>
      <c r="BDS451" s="35"/>
      <c r="BDT451" s="35"/>
      <c r="BDU451" s="32"/>
      <c r="BDV451" s="32"/>
      <c r="BDW451" s="32"/>
      <c r="BDX451" s="32"/>
      <c r="BDY451" s="35"/>
      <c r="BDZ451" s="35"/>
      <c r="BEA451" s="32"/>
      <c r="BEB451" s="32"/>
      <c r="BEC451" s="32"/>
      <c r="BED451" s="32"/>
      <c r="BEE451" s="35"/>
      <c r="BEF451" s="35"/>
      <c r="BEG451" s="32"/>
      <c r="BEH451" s="32"/>
      <c r="BEI451" s="32"/>
      <c r="BEJ451" s="32"/>
      <c r="BEK451" s="35"/>
      <c r="BEL451" s="35"/>
      <c r="BEM451" s="32"/>
      <c r="BEN451" s="32"/>
      <c r="BEO451" s="32"/>
      <c r="BEP451" s="32"/>
      <c r="BEQ451" s="35"/>
      <c r="BER451" s="35"/>
      <c r="BES451" s="32"/>
      <c r="BET451" s="32"/>
      <c r="BEU451" s="32"/>
      <c r="BEV451" s="32"/>
      <c r="BEW451" s="35"/>
      <c r="BEX451" s="35"/>
      <c r="BEY451" s="32"/>
      <c r="BEZ451" s="32"/>
      <c r="BFA451" s="32"/>
      <c r="BFB451" s="32"/>
      <c r="BFC451" s="35"/>
      <c r="BFD451" s="35"/>
      <c r="BFE451" s="32"/>
      <c r="BFF451" s="32"/>
      <c r="BFG451" s="32"/>
      <c r="BFH451" s="32"/>
      <c r="BFI451" s="35"/>
      <c r="BFJ451" s="35"/>
      <c r="BFK451" s="32"/>
      <c r="BFL451" s="32"/>
      <c r="BFM451" s="32"/>
      <c r="BFN451" s="32"/>
      <c r="BFO451" s="35"/>
      <c r="BFP451" s="35"/>
      <c r="BFQ451" s="32"/>
      <c r="BFR451" s="32"/>
      <c r="BFS451" s="32"/>
      <c r="BFT451" s="32"/>
      <c r="BFU451" s="35"/>
      <c r="BFV451" s="35"/>
      <c r="BFW451" s="32"/>
      <c r="BFX451" s="32"/>
      <c r="BFY451" s="32"/>
      <c r="BFZ451" s="32"/>
      <c r="BGA451" s="35"/>
      <c r="BGB451" s="35"/>
      <c r="BGC451" s="32"/>
      <c r="BGD451" s="32"/>
      <c r="BGE451" s="32"/>
      <c r="BGF451" s="32"/>
      <c r="BGG451" s="35"/>
      <c r="BGH451" s="35"/>
      <c r="BGI451" s="32"/>
      <c r="BGJ451" s="32"/>
      <c r="BGK451" s="32"/>
      <c r="BGL451" s="32"/>
      <c r="BGM451" s="35"/>
      <c r="BGN451" s="35"/>
      <c r="BGO451" s="32"/>
      <c r="BGP451" s="32"/>
      <c r="BGQ451" s="32"/>
      <c r="BGR451" s="32"/>
      <c r="BGS451" s="35"/>
      <c r="BGT451" s="35"/>
      <c r="BGU451" s="32"/>
      <c r="BGV451" s="32"/>
      <c r="BGW451" s="32"/>
      <c r="BGX451" s="32"/>
      <c r="BGY451" s="35"/>
      <c r="BGZ451" s="35"/>
      <c r="BHA451" s="32"/>
      <c r="BHB451" s="32"/>
      <c r="BHC451" s="32"/>
      <c r="BHD451" s="32"/>
      <c r="BHE451" s="35"/>
      <c r="BHF451" s="35"/>
      <c r="BHG451" s="32"/>
      <c r="BHH451" s="32"/>
      <c r="BHI451" s="32"/>
      <c r="BHJ451" s="32"/>
      <c r="BHK451" s="35"/>
      <c r="BHL451" s="35"/>
      <c r="BHM451" s="32"/>
      <c r="BHN451" s="32"/>
      <c r="BHO451" s="32"/>
      <c r="BHP451" s="32"/>
      <c r="BHQ451" s="35"/>
      <c r="BHR451" s="35"/>
      <c r="BHS451" s="32"/>
      <c r="BHT451" s="32"/>
      <c r="BHU451" s="32"/>
      <c r="BHV451" s="32"/>
      <c r="BHW451" s="35"/>
      <c r="BHX451" s="35"/>
      <c r="BHY451" s="32"/>
      <c r="BHZ451" s="32"/>
      <c r="BIA451" s="32"/>
      <c r="BIB451" s="32"/>
      <c r="BIC451" s="35"/>
      <c r="BID451" s="35"/>
      <c r="BIE451" s="32"/>
      <c r="BIF451" s="32"/>
      <c r="BIG451" s="32"/>
      <c r="BIH451" s="32"/>
      <c r="BII451" s="35"/>
      <c r="BIJ451" s="35"/>
      <c r="BIK451" s="32"/>
      <c r="BIL451" s="32"/>
      <c r="BIM451" s="32"/>
      <c r="BIN451" s="32"/>
      <c r="BIO451" s="35"/>
      <c r="BIP451" s="35"/>
      <c r="BIQ451" s="32"/>
      <c r="BIR451" s="32"/>
      <c r="BIS451" s="32"/>
      <c r="BIT451" s="32"/>
      <c r="BIU451" s="35"/>
      <c r="BIV451" s="35"/>
      <c r="BIW451" s="32"/>
      <c r="BIX451" s="32"/>
      <c r="BIY451" s="32"/>
      <c r="BIZ451" s="32"/>
      <c r="BJA451" s="35"/>
      <c r="BJB451" s="35"/>
      <c r="BJC451" s="32"/>
      <c r="BJD451" s="32"/>
      <c r="BJE451" s="32"/>
      <c r="BJF451" s="32"/>
      <c r="BJG451" s="35"/>
      <c r="BJH451" s="35"/>
      <c r="BJI451" s="32"/>
      <c r="BJJ451" s="32"/>
      <c r="BJK451" s="32"/>
      <c r="BJL451" s="32"/>
      <c r="BJM451" s="35"/>
      <c r="BJN451" s="35"/>
      <c r="BJO451" s="32"/>
      <c r="BJP451" s="32"/>
      <c r="BJQ451" s="32"/>
      <c r="BJR451" s="32"/>
      <c r="BJS451" s="35"/>
      <c r="BJT451" s="35"/>
      <c r="BJU451" s="32"/>
      <c r="BJV451" s="32"/>
      <c r="BJW451" s="32"/>
      <c r="BJX451" s="32"/>
      <c r="BJY451" s="35"/>
      <c r="BJZ451" s="35"/>
      <c r="BKA451" s="32"/>
      <c r="BKB451" s="32"/>
      <c r="BKC451" s="32"/>
      <c r="BKD451" s="32"/>
      <c r="BKE451" s="35"/>
      <c r="BKF451" s="35"/>
      <c r="BKG451" s="32"/>
      <c r="BKH451" s="32"/>
      <c r="BKI451" s="32"/>
      <c r="BKJ451" s="32"/>
      <c r="BKK451" s="35"/>
      <c r="BKL451" s="35"/>
      <c r="BKM451" s="32"/>
      <c r="BKN451" s="32"/>
      <c r="BKO451" s="32"/>
      <c r="BKP451" s="32"/>
      <c r="BKQ451" s="35"/>
      <c r="BKR451" s="35"/>
      <c r="BKS451" s="32"/>
      <c r="BKT451" s="32"/>
      <c r="BKU451" s="32"/>
      <c r="BKV451" s="32"/>
      <c r="BKW451" s="35"/>
      <c r="BKX451" s="35"/>
      <c r="BKY451" s="32"/>
      <c r="BKZ451" s="32"/>
      <c r="BLA451" s="32"/>
      <c r="BLB451" s="32"/>
      <c r="BLC451" s="35"/>
      <c r="BLD451" s="35"/>
      <c r="BLE451" s="32"/>
      <c r="BLF451" s="32"/>
      <c r="BLG451" s="32"/>
      <c r="BLH451" s="32"/>
      <c r="BLI451" s="35"/>
      <c r="BLJ451" s="35"/>
      <c r="BLK451" s="32"/>
      <c r="BLL451" s="32"/>
      <c r="BLM451" s="32"/>
      <c r="BLN451" s="32"/>
      <c r="BLO451" s="35"/>
      <c r="BLP451" s="35"/>
      <c r="BLQ451" s="32"/>
      <c r="BLR451" s="32"/>
      <c r="BLS451" s="32"/>
      <c r="BLT451" s="32"/>
      <c r="BLU451" s="35"/>
      <c r="BLV451" s="35"/>
      <c r="BLW451" s="32"/>
      <c r="BLX451" s="32"/>
      <c r="BLY451" s="32"/>
      <c r="BLZ451" s="32"/>
      <c r="BMA451" s="35"/>
      <c r="BMB451" s="35"/>
      <c r="BMC451" s="32"/>
      <c r="BMD451" s="32"/>
      <c r="BME451" s="32"/>
      <c r="BMF451" s="32"/>
      <c r="BMG451" s="35"/>
      <c r="BMH451" s="35"/>
      <c r="BMI451" s="32"/>
      <c r="BMJ451" s="32"/>
      <c r="BMK451" s="32"/>
      <c r="BML451" s="32"/>
      <c r="BMM451" s="35"/>
      <c r="BMN451" s="35"/>
      <c r="BMO451" s="32"/>
      <c r="BMP451" s="32"/>
      <c r="BMQ451" s="32"/>
      <c r="BMR451" s="32"/>
      <c r="BMS451" s="35"/>
      <c r="BMT451" s="35"/>
      <c r="BMU451" s="32"/>
      <c r="BMV451" s="32"/>
      <c r="BMW451" s="32"/>
      <c r="BMX451" s="32"/>
      <c r="BMY451" s="35"/>
      <c r="BMZ451" s="35"/>
      <c r="BNA451" s="32"/>
      <c r="BNB451" s="32"/>
      <c r="BNC451" s="32"/>
      <c r="BND451" s="32"/>
      <c r="BNE451" s="35"/>
      <c r="BNF451" s="35"/>
      <c r="BNG451" s="32"/>
      <c r="BNH451" s="32"/>
      <c r="BNI451" s="32"/>
      <c r="BNJ451" s="32"/>
      <c r="BNK451" s="35"/>
      <c r="BNL451" s="35"/>
      <c r="BNM451" s="32"/>
      <c r="BNN451" s="32"/>
      <c r="BNO451" s="32"/>
      <c r="BNP451" s="32"/>
      <c r="BNQ451" s="35"/>
      <c r="BNR451" s="35"/>
      <c r="BNS451" s="32"/>
      <c r="BNT451" s="32"/>
      <c r="BNU451" s="32"/>
      <c r="BNV451" s="32"/>
      <c r="BNW451" s="35"/>
      <c r="BNX451" s="35"/>
      <c r="BNY451" s="32"/>
      <c r="BNZ451" s="32"/>
      <c r="BOA451" s="32"/>
      <c r="BOB451" s="32"/>
      <c r="BOC451" s="35"/>
      <c r="BOD451" s="35"/>
      <c r="BOE451" s="32"/>
      <c r="BOF451" s="32"/>
      <c r="BOG451" s="32"/>
      <c r="BOH451" s="32"/>
      <c r="BOI451" s="35"/>
      <c r="BOJ451" s="35"/>
      <c r="BOK451" s="32"/>
      <c r="BOL451" s="32"/>
      <c r="BOM451" s="32"/>
      <c r="BON451" s="32"/>
      <c r="BOO451" s="35"/>
      <c r="BOP451" s="35"/>
      <c r="BOQ451" s="32"/>
      <c r="BOR451" s="32"/>
      <c r="BOS451" s="32"/>
      <c r="BOT451" s="32"/>
      <c r="BOU451" s="35"/>
      <c r="BOV451" s="35"/>
      <c r="BOW451" s="32"/>
      <c r="BOX451" s="32"/>
      <c r="BOY451" s="32"/>
      <c r="BOZ451" s="32"/>
      <c r="BPA451" s="35"/>
      <c r="BPB451" s="35"/>
      <c r="BPC451" s="32"/>
      <c r="BPD451" s="32"/>
      <c r="BPE451" s="32"/>
      <c r="BPF451" s="32"/>
      <c r="BPG451" s="35"/>
      <c r="BPH451" s="35"/>
      <c r="BPI451" s="32"/>
      <c r="BPJ451" s="32"/>
      <c r="BPK451" s="32"/>
      <c r="BPL451" s="32"/>
      <c r="BPM451" s="35"/>
      <c r="BPN451" s="35"/>
      <c r="BPO451" s="32"/>
      <c r="BPP451" s="32"/>
      <c r="BPQ451" s="32"/>
      <c r="BPR451" s="32"/>
      <c r="BPS451" s="35"/>
      <c r="BPT451" s="35"/>
      <c r="BPU451" s="32"/>
      <c r="BPV451" s="32"/>
      <c r="BPW451" s="32"/>
      <c r="BPX451" s="32"/>
      <c r="BPY451" s="35"/>
      <c r="BPZ451" s="35"/>
      <c r="BQA451" s="32"/>
      <c r="BQB451" s="32"/>
      <c r="BQC451" s="32"/>
      <c r="BQD451" s="32"/>
      <c r="BQE451" s="35"/>
      <c r="BQF451" s="35"/>
      <c r="BQG451" s="32"/>
      <c r="BQH451" s="32"/>
      <c r="BQI451" s="32"/>
      <c r="BQJ451" s="32"/>
      <c r="BQK451" s="35"/>
      <c r="BQL451" s="35"/>
      <c r="BQM451" s="32"/>
      <c r="BQN451" s="32"/>
      <c r="BQO451" s="32"/>
      <c r="BQP451" s="32"/>
      <c r="BQQ451" s="35"/>
      <c r="BQR451" s="35"/>
      <c r="BQS451" s="32"/>
      <c r="BQT451" s="32"/>
      <c r="BQU451" s="32"/>
      <c r="BQV451" s="32"/>
      <c r="BQW451" s="35"/>
      <c r="BQX451" s="35"/>
      <c r="BQY451" s="32"/>
      <c r="BQZ451" s="32"/>
      <c r="BRA451" s="32"/>
      <c r="BRB451" s="32"/>
      <c r="BRC451" s="35"/>
      <c r="BRD451" s="35"/>
      <c r="BRE451" s="32"/>
      <c r="BRF451" s="32"/>
      <c r="BRG451" s="32"/>
      <c r="BRH451" s="32"/>
      <c r="BRI451" s="35"/>
      <c r="BRJ451" s="35"/>
      <c r="BRK451" s="32"/>
      <c r="BRL451" s="32"/>
      <c r="BRM451" s="32"/>
      <c r="BRN451" s="32"/>
      <c r="BRO451" s="35"/>
      <c r="BRP451" s="35"/>
      <c r="BRQ451" s="32"/>
      <c r="BRR451" s="32"/>
      <c r="BRS451" s="32"/>
      <c r="BRT451" s="32"/>
      <c r="BRU451" s="35"/>
      <c r="BRV451" s="35"/>
      <c r="BRW451" s="32"/>
      <c r="BRX451" s="32"/>
      <c r="BRY451" s="32"/>
      <c r="BRZ451" s="32"/>
      <c r="BSA451" s="35"/>
      <c r="BSB451" s="35"/>
      <c r="BSC451" s="32"/>
      <c r="BSD451" s="32"/>
      <c r="BSE451" s="32"/>
      <c r="BSF451" s="32"/>
      <c r="BSG451" s="35"/>
      <c r="BSH451" s="35"/>
      <c r="BSI451" s="32"/>
      <c r="BSJ451" s="32"/>
      <c r="BSK451" s="32"/>
      <c r="BSL451" s="32"/>
      <c r="BSM451" s="35"/>
      <c r="BSN451" s="35"/>
      <c r="BSO451" s="32"/>
      <c r="BSP451" s="32"/>
      <c r="BSQ451" s="32"/>
      <c r="BSR451" s="32"/>
      <c r="BSS451" s="35"/>
      <c r="BST451" s="35"/>
      <c r="BSU451" s="32"/>
      <c r="BSV451" s="32"/>
      <c r="BSW451" s="32"/>
      <c r="BSX451" s="32"/>
      <c r="BSY451" s="35"/>
      <c r="BSZ451" s="35"/>
      <c r="BTA451" s="32"/>
      <c r="BTB451" s="32"/>
      <c r="BTC451" s="32"/>
      <c r="BTD451" s="32"/>
      <c r="BTE451" s="35"/>
      <c r="BTF451" s="35"/>
      <c r="BTG451" s="32"/>
      <c r="BTH451" s="32"/>
      <c r="BTI451" s="32"/>
      <c r="BTJ451" s="32"/>
      <c r="BTK451" s="35"/>
      <c r="BTL451" s="35"/>
      <c r="BTM451" s="32"/>
      <c r="BTN451" s="32"/>
      <c r="BTO451" s="32"/>
      <c r="BTP451" s="32"/>
      <c r="BTQ451" s="35"/>
      <c r="BTR451" s="35"/>
      <c r="BTS451" s="32"/>
      <c r="BTT451" s="32"/>
      <c r="BTU451" s="32"/>
      <c r="BTV451" s="32"/>
      <c r="BTW451" s="35"/>
      <c r="BTX451" s="35"/>
      <c r="BTY451" s="32"/>
      <c r="BTZ451" s="32"/>
      <c r="BUA451" s="32"/>
      <c r="BUB451" s="32"/>
      <c r="BUC451" s="35"/>
      <c r="BUD451" s="35"/>
      <c r="BUE451" s="32"/>
      <c r="BUF451" s="32"/>
      <c r="BUG451" s="32"/>
      <c r="BUH451" s="32"/>
      <c r="BUI451" s="35"/>
      <c r="BUJ451" s="35"/>
      <c r="BUK451" s="32"/>
      <c r="BUL451" s="32"/>
      <c r="BUM451" s="32"/>
      <c r="BUN451" s="32"/>
      <c r="BUO451" s="35"/>
      <c r="BUP451" s="35"/>
      <c r="BUQ451" s="32"/>
      <c r="BUR451" s="32"/>
      <c r="BUS451" s="32"/>
      <c r="BUT451" s="32"/>
      <c r="BUU451" s="35"/>
      <c r="BUV451" s="35"/>
      <c r="BUW451" s="32"/>
      <c r="BUX451" s="32"/>
      <c r="BUY451" s="32"/>
      <c r="BUZ451" s="32"/>
      <c r="BVA451" s="35"/>
      <c r="BVB451" s="35"/>
      <c r="BVC451" s="32"/>
      <c r="BVD451" s="32"/>
      <c r="BVE451" s="32"/>
      <c r="BVF451" s="32"/>
      <c r="BVG451" s="35"/>
      <c r="BVH451" s="35"/>
      <c r="BVI451" s="32"/>
      <c r="BVJ451" s="32"/>
      <c r="BVK451" s="32"/>
      <c r="BVL451" s="32"/>
      <c r="BVM451" s="35"/>
      <c r="BVN451" s="35"/>
      <c r="BVO451" s="32"/>
      <c r="BVP451" s="32"/>
      <c r="BVQ451" s="32"/>
      <c r="BVR451" s="32"/>
      <c r="BVS451" s="35"/>
      <c r="BVT451" s="35"/>
      <c r="BVU451" s="32"/>
      <c r="BVV451" s="32"/>
      <c r="BVW451" s="32"/>
      <c r="BVX451" s="32"/>
      <c r="BVY451" s="35"/>
      <c r="BVZ451" s="35"/>
      <c r="BWA451" s="32"/>
      <c r="BWB451" s="32"/>
      <c r="BWC451" s="32"/>
      <c r="BWD451" s="32"/>
      <c r="BWE451" s="35"/>
      <c r="BWF451" s="35"/>
      <c r="BWG451" s="32"/>
      <c r="BWH451" s="32"/>
      <c r="BWI451" s="32"/>
      <c r="BWJ451" s="32"/>
      <c r="BWK451" s="35"/>
      <c r="BWL451" s="35"/>
      <c r="BWM451" s="32"/>
      <c r="BWN451" s="32"/>
      <c r="BWO451" s="32"/>
      <c r="BWP451" s="32"/>
      <c r="BWQ451" s="35"/>
      <c r="BWR451" s="35"/>
      <c r="BWS451" s="32"/>
      <c r="BWT451" s="32"/>
      <c r="BWU451" s="32"/>
      <c r="BWV451" s="32"/>
      <c r="BWW451" s="35"/>
      <c r="BWX451" s="35"/>
      <c r="BWY451" s="32"/>
      <c r="BWZ451" s="32"/>
      <c r="BXA451" s="32"/>
      <c r="BXB451" s="32"/>
      <c r="BXC451" s="35"/>
      <c r="BXD451" s="35"/>
      <c r="BXE451" s="32"/>
      <c r="BXF451" s="32"/>
      <c r="BXG451" s="32"/>
      <c r="BXH451" s="32"/>
      <c r="BXI451" s="35"/>
      <c r="BXJ451" s="35"/>
      <c r="BXK451" s="32"/>
      <c r="BXL451" s="32"/>
      <c r="BXM451" s="32"/>
      <c r="BXN451" s="32"/>
      <c r="BXO451" s="35"/>
      <c r="BXP451" s="35"/>
      <c r="BXQ451" s="32"/>
      <c r="BXR451" s="32"/>
      <c r="BXS451" s="32"/>
      <c r="BXT451" s="32"/>
      <c r="BXU451" s="35"/>
      <c r="BXV451" s="35"/>
      <c r="BXW451" s="32"/>
      <c r="BXX451" s="32"/>
      <c r="BXY451" s="32"/>
      <c r="BXZ451" s="32"/>
      <c r="BYA451" s="35"/>
      <c r="BYB451" s="35"/>
      <c r="BYC451" s="32"/>
      <c r="BYD451" s="32"/>
      <c r="BYE451" s="32"/>
      <c r="BYF451" s="32"/>
      <c r="BYG451" s="35"/>
      <c r="BYH451" s="35"/>
      <c r="BYI451" s="32"/>
      <c r="BYJ451" s="32"/>
      <c r="BYK451" s="32"/>
      <c r="BYL451" s="32"/>
      <c r="BYM451" s="35"/>
      <c r="BYN451" s="35"/>
      <c r="BYO451" s="32"/>
      <c r="BYP451" s="32"/>
      <c r="BYQ451" s="32"/>
      <c r="BYR451" s="32"/>
      <c r="BYS451" s="35"/>
      <c r="BYT451" s="35"/>
      <c r="BYU451" s="32"/>
      <c r="BYV451" s="32"/>
      <c r="BYW451" s="32"/>
      <c r="BYX451" s="32"/>
      <c r="BYY451" s="35"/>
      <c r="BYZ451" s="35"/>
      <c r="BZA451" s="32"/>
      <c r="BZB451" s="32"/>
      <c r="BZC451" s="32"/>
      <c r="BZD451" s="32"/>
      <c r="BZE451" s="35"/>
      <c r="BZF451" s="35"/>
      <c r="BZG451" s="32"/>
      <c r="BZH451" s="32"/>
      <c r="BZI451" s="32"/>
      <c r="BZJ451" s="32"/>
      <c r="BZK451" s="35"/>
      <c r="BZL451" s="35"/>
      <c r="BZM451" s="32"/>
      <c r="BZN451" s="32"/>
      <c r="BZO451" s="32"/>
      <c r="BZP451" s="32"/>
      <c r="BZQ451" s="35"/>
      <c r="BZR451" s="35"/>
      <c r="BZS451" s="32"/>
      <c r="BZT451" s="32"/>
      <c r="BZU451" s="32"/>
      <c r="BZV451" s="32"/>
      <c r="BZW451" s="35"/>
      <c r="BZX451" s="35"/>
      <c r="BZY451" s="32"/>
      <c r="BZZ451" s="32"/>
      <c r="CAA451" s="32"/>
      <c r="CAB451" s="32"/>
      <c r="CAC451" s="35"/>
      <c r="CAD451" s="35"/>
      <c r="CAE451" s="32"/>
      <c r="CAF451" s="32"/>
      <c r="CAG451" s="32"/>
      <c r="CAH451" s="32"/>
      <c r="CAI451" s="35"/>
      <c r="CAJ451" s="35"/>
      <c r="CAK451" s="32"/>
      <c r="CAL451" s="32"/>
      <c r="CAM451" s="32"/>
      <c r="CAN451" s="32"/>
      <c r="CAO451" s="35"/>
      <c r="CAP451" s="35"/>
      <c r="CAQ451" s="32"/>
      <c r="CAR451" s="32"/>
      <c r="CAS451" s="32"/>
      <c r="CAT451" s="32"/>
      <c r="CAU451" s="35"/>
      <c r="CAV451" s="35"/>
      <c r="CAW451" s="32"/>
      <c r="CAX451" s="32"/>
      <c r="CAY451" s="32"/>
      <c r="CAZ451" s="32"/>
      <c r="CBA451" s="35"/>
      <c r="CBB451" s="35"/>
      <c r="CBC451" s="32"/>
      <c r="CBD451" s="32"/>
      <c r="CBE451" s="32"/>
      <c r="CBF451" s="32"/>
      <c r="CBG451" s="35"/>
      <c r="CBH451" s="35"/>
      <c r="CBI451" s="32"/>
      <c r="CBJ451" s="32"/>
      <c r="CBK451" s="32"/>
      <c r="CBL451" s="32"/>
      <c r="CBM451" s="35"/>
      <c r="CBN451" s="35"/>
      <c r="CBO451" s="32"/>
      <c r="CBP451" s="32"/>
      <c r="CBQ451" s="32"/>
      <c r="CBR451" s="32"/>
      <c r="CBS451" s="35"/>
      <c r="CBT451" s="35"/>
      <c r="CBU451" s="32"/>
      <c r="CBV451" s="32"/>
      <c r="CBW451" s="32"/>
      <c r="CBX451" s="32"/>
      <c r="CBY451" s="35"/>
      <c r="CBZ451" s="35"/>
      <c r="CCA451" s="32"/>
      <c r="CCB451" s="32"/>
      <c r="CCC451" s="32"/>
      <c r="CCD451" s="32"/>
      <c r="CCE451" s="35"/>
      <c r="CCF451" s="35"/>
      <c r="CCG451" s="32"/>
      <c r="CCH451" s="32"/>
      <c r="CCI451" s="32"/>
      <c r="CCJ451" s="32"/>
      <c r="CCK451" s="35"/>
      <c r="CCL451" s="35"/>
      <c r="CCM451" s="32"/>
      <c r="CCN451" s="32"/>
      <c r="CCO451" s="32"/>
      <c r="CCP451" s="32"/>
      <c r="CCQ451" s="35"/>
      <c r="CCR451" s="35"/>
      <c r="CCS451" s="32"/>
      <c r="CCT451" s="32"/>
      <c r="CCU451" s="32"/>
      <c r="CCV451" s="32"/>
      <c r="CCW451" s="35"/>
      <c r="CCX451" s="35"/>
      <c r="CCY451" s="32"/>
      <c r="CCZ451" s="32"/>
      <c r="CDA451" s="32"/>
      <c r="CDB451" s="32"/>
      <c r="CDC451" s="35"/>
      <c r="CDD451" s="35"/>
      <c r="CDE451" s="32"/>
      <c r="CDF451" s="32"/>
      <c r="CDG451" s="32"/>
      <c r="CDH451" s="32"/>
      <c r="CDI451" s="35"/>
      <c r="CDJ451" s="35"/>
      <c r="CDK451" s="32"/>
      <c r="CDL451" s="32"/>
      <c r="CDM451" s="32"/>
      <c r="CDN451" s="32"/>
      <c r="CDO451" s="35"/>
      <c r="CDP451" s="35"/>
      <c r="CDQ451" s="32"/>
      <c r="CDR451" s="32"/>
      <c r="CDS451" s="32"/>
      <c r="CDT451" s="32"/>
      <c r="CDU451" s="35"/>
      <c r="CDV451" s="35"/>
      <c r="CDW451" s="32"/>
      <c r="CDX451" s="32"/>
      <c r="CDY451" s="32"/>
      <c r="CDZ451" s="32"/>
      <c r="CEA451" s="35"/>
      <c r="CEB451" s="35"/>
      <c r="CEC451" s="32"/>
      <c r="CED451" s="32"/>
      <c r="CEE451" s="32"/>
      <c r="CEF451" s="32"/>
      <c r="CEG451" s="35"/>
      <c r="CEH451" s="35"/>
      <c r="CEI451" s="32"/>
      <c r="CEJ451" s="32"/>
      <c r="CEK451" s="32"/>
      <c r="CEL451" s="32"/>
      <c r="CEM451" s="35"/>
      <c r="CEN451" s="35"/>
      <c r="CEO451" s="32"/>
      <c r="CEP451" s="32"/>
      <c r="CEQ451" s="32"/>
      <c r="CER451" s="32"/>
      <c r="CES451" s="35"/>
      <c r="CET451" s="35"/>
      <c r="CEU451" s="32"/>
      <c r="CEV451" s="32"/>
      <c r="CEW451" s="32"/>
      <c r="CEX451" s="32"/>
      <c r="CEY451" s="35"/>
      <c r="CEZ451" s="35"/>
      <c r="CFA451" s="32"/>
      <c r="CFB451" s="32"/>
      <c r="CFC451" s="32"/>
      <c r="CFD451" s="32"/>
      <c r="CFE451" s="35"/>
      <c r="CFF451" s="35"/>
      <c r="CFG451" s="32"/>
      <c r="CFH451" s="32"/>
      <c r="CFI451" s="32"/>
      <c r="CFJ451" s="32"/>
      <c r="CFK451" s="35"/>
      <c r="CFL451" s="35"/>
      <c r="CFM451" s="32"/>
      <c r="CFN451" s="32"/>
      <c r="CFO451" s="32"/>
      <c r="CFP451" s="32"/>
      <c r="CFQ451" s="35"/>
      <c r="CFR451" s="35"/>
      <c r="CFS451" s="32"/>
      <c r="CFT451" s="32"/>
      <c r="CFU451" s="32"/>
      <c r="CFV451" s="32"/>
      <c r="CFW451" s="35"/>
      <c r="CFX451" s="35"/>
      <c r="CFY451" s="32"/>
      <c r="CFZ451" s="32"/>
      <c r="CGA451" s="32"/>
      <c r="CGB451" s="32"/>
      <c r="CGC451" s="35"/>
      <c r="CGD451" s="35"/>
      <c r="CGE451" s="32"/>
      <c r="CGF451" s="32"/>
      <c r="CGG451" s="32"/>
      <c r="CGH451" s="32"/>
      <c r="CGI451" s="35"/>
      <c r="CGJ451" s="35"/>
      <c r="CGK451" s="32"/>
      <c r="CGL451" s="32"/>
      <c r="CGM451" s="32"/>
      <c r="CGN451" s="32"/>
      <c r="CGO451" s="35"/>
      <c r="CGP451" s="35"/>
      <c r="CGQ451" s="32"/>
      <c r="CGR451" s="32"/>
      <c r="CGS451" s="32"/>
      <c r="CGT451" s="32"/>
      <c r="CGU451" s="35"/>
      <c r="CGV451" s="35"/>
      <c r="CGW451" s="32"/>
      <c r="CGX451" s="32"/>
      <c r="CGY451" s="32"/>
      <c r="CGZ451" s="32"/>
      <c r="CHA451" s="35"/>
      <c r="CHB451" s="35"/>
      <c r="CHC451" s="32"/>
      <c r="CHD451" s="32"/>
      <c r="CHE451" s="32"/>
      <c r="CHF451" s="32"/>
      <c r="CHG451" s="35"/>
      <c r="CHH451" s="35"/>
      <c r="CHI451" s="32"/>
      <c r="CHJ451" s="32"/>
      <c r="CHK451" s="32"/>
      <c r="CHL451" s="32"/>
      <c r="CHM451" s="35"/>
      <c r="CHN451" s="35"/>
      <c r="CHO451" s="32"/>
      <c r="CHP451" s="32"/>
      <c r="CHQ451" s="32"/>
      <c r="CHR451" s="32"/>
      <c r="CHS451" s="35"/>
      <c r="CHT451" s="35"/>
      <c r="CHU451" s="32"/>
      <c r="CHV451" s="32"/>
      <c r="CHW451" s="32"/>
      <c r="CHX451" s="32"/>
      <c r="CHY451" s="35"/>
      <c r="CHZ451" s="35"/>
      <c r="CIA451" s="32"/>
      <c r="CIB451" s="32"/>
      <c r="CIC451" s="32"/>
      <c r="CID451" s="32"/>
      <c r="CIE451" s="35"/>
      <c r="CIF451" s="35"/>
      <c r="CIG451" s="32"/>
      <c r="CIH451" s="32"/>
      <c r="CII451" s="32"/>
      <c r="CIJ451" s="32"/>
      <c r="CIK451" s="35"/>
      <c r="CIL451" s="35"/>
      <c r="CIM451" s="32"/>
      <c r="CIN451" s="32"/>
      <c r="CIO451" s="32"/>
      <c r="CIP451" s="32"/>
      <c r="CIQ451" s="35"/>
      <c r="CIR451" s="35"/>
      <c r="CIS451" s="32"/>
      <c r="CIT451" s="32"/>
      <c r="CIU451" s="32"/>
      <c r="CIV451" s="32"/>
      <c r="CIW451" s="35"/>
      <c r="CIX451" s="35"/>
      <c r="CIY451" s="32"/>
      <c r="CIZ451" s="32"/>
      <c r="CJA451" s="32"/>
      <c r="CJB451" s="32"/>
      <c r="CJC451" s="35"/>
      <c r="CJD451" s="35"/>
      <c r="CJE451" s="32"/>
      <c r="CJF451" s="32"/>
      <c r="CJG451" s="32"/>
      <c r="CJH451" s="32"/>
      <c r="CJI451" s="35"/>
      <c r="CJJ451" s="35"/>
      <c r="CJK451" s="32"/>
      <c r="CJL451" s="32"/>
      <c r="CJM451" s="32"/>
      <c r="CJN451" s="32"/>
      <c r="CJO451" s="35"/>
      <c r="CJP451" s="35"/>
      <c r="CJQ451" s="32"/>
      <c r="CJR451" s="32"/>
      <c r="CJS451" s="32"/>
      <c r="CJT451" s="32"/>
      <c r="CJU451" s="35"/>
      <c r="CJV451" s="35"/>
      <c r="CJW451" s="32"/>
      <c r="CJX451" s="32"/>
      <c r="CJY451" s="32"/>
      <c r="CJZ451" s="32"/>
      <c r="CKA451" s="35"/>
      <c r="CKB451" s="35"/>
      <c r="CKC451" s="32"/>
      <c r="CKD451" s="32"/>
      <c r="CKE451" s="32"/>
      <c r="CKF451" s="32"/>
      <c r="CKG451" s="35"/>
      <c r="CKH451" s="35"/>
      <c r="CKI451" s="32"/>
      <c r="CKJ451" s="32"/>
      <c r="CKK451" s="32"/>
      <c r="CKL451" s="32"/>
      <c r="CKM451" s="35"/>
      <c r="CKN451" s="35"/>
      <c r="CKO451" s="32"/>
      <c r="CKP451" s="32"/>
      <c r="CKQ451" s="32"/>
      <c r="CKR451" s="32"/>
      <c r="CKS451" s="35"/>
      <c r="CKT451" s="35"/>
      <c r="CKU451" s="32"/>
      <c r="CKV451" s="32"/>
      <c r="CKW451" s="32"/>
      <c r="CKX451" s="32"/>
      <c r="CKY451" s="35"/>
      <c r="CKZ451" s="35"/>
      <c r="CLA451" s="32"/>
      <c r="CLB451" s="32"/>
      <c r="CLC451" s="32"/>
      <c r="CLD451" s="32"/>
      <c r="CLE451" s="35"/>
      <c r="CLF451" s="35"/>
      <c r="CLG451" s="32"/>
      <c r="CLH451" s="32"/>
      <c r="CLI451" s="32"/>
      <c r="CLJ451" s="32"/>
      <c r="CLK451" s="35"/>
      <c r="CLL451" s="35"/>
      <c r="CLM451" s="32"/>
      <c r="CLN451" s="32"/>
      <c r="CLO451" s="32"/>
      <c r="CLP451" s="32"/>
      <c r="CLQ451" s="35"/>
      <c r="CLR451" s="35"/>
      <c r="CLS451" s="32"/>
      <c r="CLT451" s="32"/>
      <c r="CLU451" s="32"/>
      <c r="CLV451" s="32"/>
      <c r="CLW451" s="35"/>
      <c r="CLX451" s="35"/>
      <c r="CLY451" s="32"/>
      <c r="CLZ451" s="32"/>
      <c r="CMA451" s="32"/>
      <c r="CMB451" s="32"/>
      <c r="CMC451" s="35"/>
      <c r="CMD451" s="35"/>
      <c r="CME451" s="32"/>
      <c r="CMF451" s="32"/>
      <c r="CMG451" s="32"/>
      <c r="CMH451" s="32"/>
      <c r="CMI451" s="35"/>
      <c r="CMJ451" s="35"/>
      <c r="CMK451" s="32"/>
      <c r="CML451" s="32"/>
      <c r="CMM451" s="32"/>
      <c r="CMN451" s="32"/>
      <c r="CMO451" s="35"/>
      <c r="CMP451" s="35"/>
      <c r="CMQ451" s="32"/>
      <c r="CMR451" s="32"/>
      <c r="CMS451" s="32"/>
      <c r="CMT451" s="32"/>
      <c r="CMU451" s="35"/>
      <c r="CMV451" s="35"/>
      <c r="CMW451" s="32"/>
      <c r="CMX451" s="32"/>
      <c r="CMY451" s="32"/>
      <c r="CMZ451" s="32"/>
      <c r="CNA451" s="35"/>
      <c r="CNB451" s="35"/>
      <c r="CNC451" s="32"/>
      <c r="CND451" s="32"/>
      <c r="CNE451" s="32"/>
      <c r="CNF451" s="32"/>
      <c r="CNG451" s="35"/>
      <c r="CNH451" s="35"/>
      <c r="CNI451" s="32"/>
      <c r="CNJ451" s="32"/>
      <c r="CNK451" s="32"/>
      <c r="CNL451" s="32"/>
      <c r="CNM451" s="35"/>
      <c r="CNN451" s="35"/>
      <c r="CNO451" s="32"/>
      <c r="CNP451" s="32"/>
      <c r="CNQ451" s="32"/>
      <c r="CNR451" s="32"/>
      <c r="CNS451" s="35"/>
      <c r="CNT451" s="35"/>
      <c r="CNU451" s="32"/>
      <c r="CNV451" s="32"/>
      <c r="CNW451" s="32"/>
      <c r="CNX451" s="32"/>
      <c r="CNY451" s="35"/>
      <c r="CNZ451" s="35"/>
      <c r="COA451" s="32"/>
      <c r="COB451" s="32"/>
      <c r="COC451" s="32"/>
      <c r="COD451" s="32"/>
      <c r="COE451" s="35"/>
      <c r="COF451" s="35"/>
      <c r="COG451" s="32"/>
      <c r="COH451" s="32"/>
      <c r="COI451" s="32"/>
      <c r="COJ451" s="32"/>
      <c r="COK451" s="35"/>
      <c r="COL451" s="35"/>
      <c r="COM451" s="32"/>
      <c r="CON451" s="32"/>
      <c r="COO451" s="32"/>
      <c r="COP451" s="32"/>
      <c r="COQ451" s="35"/>
      <c r="COR451" s="35"/>
      <c r="COS451" s="32"/>
      <c r="COT451" s="32"/>
      <c r="COU451" s="32"/>
      <c r="COV451" s="32"/>
      <c r="COW451" s="35"/>
      <c r="COX451" s="35"/>
      <c r="COY451" s="32"/>
      <c r="COZ451" s="32"/>
      <c r="CPA451" s="32"/>
      <c r="CPB451" s="32"/>
      <c r="CPC451" s="35"/>
      <c r="CPD451" s="35"/>
      <c r="CPE451" s="32"/>
      <c r="CPF451" s="32"/>
      <c r="CPG451" s="32"/>
      <c r="CPH451" s="32"/>
      <c r="CPI451" s="35"/>
      <c r="CPJ451" s="35"/>
      <c r="CPK451" s="32"/>
      <c r="CPL451" s="32"/>
      <c r="CPM451" s="32"/>
      <c r="CPN451" s="32"/>
      <c r="CPO451" s="35"/>
      <c r="CPP451" s="35"/>
      <c r="CPQ451" s="32"/>
      <c r="CPR451" s="32"/>
      <c r="CPS451" s="32"/>
      <c r="CPT451" s="32"/>
      <c r="CPU451" s="35"/>
      <c r="CPV451" s="35"/>
      <c r="CPW451" s="32"/>
      <c r="CPX451" s="32"/>
      <c r="CPY451" s="32"/>
      <c r="CPZ451" s="32"/>
      <c r="CQA451" s="35"/>
      <c r="CQB451" s="35"/>
      <c r="CQC451" s="32"/>
      <c r="CQD451" s="32"/>
      <c r="CQE451" s="32"/>
      <c r="CQF451" s="32"/>
      <c r="CQG451" s="35"/>
      <c r="CQH451" s="35"/>
      <c r="CQI451" s="32"/>
      <c r="CQJ451" s="32"/>
      <c r="CQK451" s="32"/>
      <c r="CQL451" s="32"/>
      <c r="CQM451" s="35"/>
      <c r="CQN451" s="35"/>
      <c r="CQO451" s="32"/>
      <c r="CQP451" s="32"/>
      <c r="CQQ451" s="32"/>
      <c r="CQR451" s="32"/>
      <c r="CQS451" s="35"/>
      <c r="CQT451" s="35"/>
      <c r="CQU451" s="32"/>
      <c r="CQV451" s="32"/>
      <c r="CQW451" s="32"/>
      <c r="CQX451" s="32"/>
      <c r="CQY451" s="35"/>
      <c r="CQZ451" s="35"/>
      <c r="CRA451" s="32"/>
      <c r="CRB451" s="32"/>
      <c r="CRC451" s="32"/>
      <c r="CRD451" s="32"/>
      <c r="CRE451" s="35"/>
      <c r="CRF451" s="35"/>
      <c r="CRG451" s="32"/>
      <c r="CRH451" s="32"/>
      <c r="CRI451" s="32"/>
      <c r="CRJ451" s="32"/>
      <c r="CRK451" s="35"/>
      <c r="CRL451" s="35"/>
      <c r="CRM451" s="32"/>
      <c r="CRN451" s="32"/>
      <c r="CRO451" s="32"/>
      <c r="CRP451" s="32"/>
      <c r="CRQ451" s="35"/>
      <c r="CRR451" s="35"/>
      <c r="CRS451" s="32"/>
      <c r="CRT451" s="32"/>
      <c r="CRU451" s="32"/>
      <c r="CRV451" s="32"/>
      <c r="CRW451" s="35"/>
      <c r="CRX451" s="35"/>
      <c r="CRY451" s="32"/>
      <c r="CRZ451" s="32"/>
      <c r="CSA451" s="32"/>
      <c r="CSB451" s="32"/>
      <c r="CSC451" s="35"/>
      <c r="CSD451" s="35"/>
      <c r="CSE451" s="32"/>
      <c r="CSF451" s="32"/>
      <c r="CSG451" s="32"/>
      <c r="CSH451" s="32"/>
      <c r="CSI451" s="35"/>
      <c r="CSJ451" s="35"/>
      <c r="CSK451" s="32"/>
      <c r="CSL451" s="32"/>
      <c r="CSM451" s="32"/>
      <c r="CSN451" s="32"/>
      <c r="CSO451" s="35"/>
      <c r="CSP451" s="35"/>
      <c r="CSQ451" s="32"/>
      <c r="CSR451" s="32"/>
      <c r="CSS451" s="32"/>
      <c r="CST451" s="32"/>
      <c r="CSU451" s="35"/>
      <c r="CSV451" s="35"/>
      <c r="CSW451" s="32"/>
      <c r="CSX451" s="32"/>
      <c r="CSY451" s="32"/>
      <c r="CSZ451" s="32"/>
      <c r="CTA451" s="35"/>
      <c r="CTB451" s="35"/>
      <c r="CTC451" s="32"/>
      <c r="CTD451" s="32"/>
      <c r="CTE451" s="32"/>
      <c r="CTF451" s="32"/>
      <c r="CTG451" s="35"/>
      <c r="CTH451" s="35"/>
      <c r="CTI451" s="32"/>
      <c r="CTJ451" s="32"/>
      <c r="CTK451" s="32"/>
      <c r="CTL451" s="32"/>
      <c r="CTM451" s="35"/>
      <c r="CTN451" s="35"/>
      <c r="CTO451" s="32"/>
      <c r="CTP451" s="32"/>
      <c r="CTQ451" s="32"/>
      <c r="CTR451" s="32"/>
      <c r="CTS451" s="35"/>
      <c r="CTT451" s="35"/>
      <c r="CTU451" s="32"/>
      <c r="CTV451" s="32"/>
      <c r="CTW451" s="32"/>
      <c r="CTX451" s="32"/>
      <c r="CTY451" s="35"/>
      <c r="CTZ451" s="35"/>
      <c r="CUA451" s="32"/>
      <c r="CUB451" s="32"/>
      <c r="CUC451" s="32"/>
      <c r="CUD451" s="32"/>
      <c r="CUE451" s="35"/>
      <c r="CUF451" s="35"/>
      <c r="CUG451" s="32"/>
      <c r="CUH451" s="32"/>
      <c r="CUI451" s="32"/>
      <c r="CUJ451" s="32"/>
      <c r="CUK451" s="35"/>
      <c r="CUL451" s="35"/>
      <c r="CUM451" s="32"/>
      <c r="CUN451" s="32"/>
      <c r="CUO451" s="32"/>
      <c r="CUP451" s="32"/>
      <c r="CUQ451" s="35"/>
      <c r="CUR451" s="35"/>
      <c r="CUS451" s="32"/>
      <c r="CUT451" s="32"/>
      <c r="CUU451" s="32"/>
      <c r="CUV451" s="32"/>
      <c r="CUW451" s="35"/>
      <c r="CUX451" s="35"/>
      <c r="CUY451" s="32"/>
      <c r="CUZ451" s="32"/>
      <c r="CVA451" s="32"/>
      <c r="CVB451" s="32"/>
      <c r="CVC451" s="35"/>
      <c r="CVD451" s="35"/>
      <c r="CVE451" s="32"/>
      <c r="CVF451" s="32"/>
      <c r="CVG451" s="32"/>
      <c r="CVH451" s="32"/>
      <c r="CVI451" s="35"/>
      <c r="CVJ451" s="35"/>
      <c r="CVK451" s="32"/>
      <c r="CVL451" s="32"/>
      <c r="CVM451" s="32"/>
      <c r="CVN451" s="32"/>
      <c r="CVO451" s="35"/>
      <c r="CVP451" s="35"/>
      <c r="CVQ451" s="32"/>
      <c r="CVR451" s="32"/>
      <c r="CVS451" s="32"/>
      <c r="CVT451" s="32"/>
      <c r="CVU451" s="35"/>
      <c r="CVV451" s="35"/>
      <c r="CVW451" s="32"/>
      <c r="CVX451" s="32"/>
      <c r="CVY451" s="32"/>
      <c r="CVZ451" s="32"/>
      <c r="CWA451" s="35"/>
      <c r="CWB451" s="35"/>
      <c r="CWC451" s="32"/>
      <c r="CWD451" s="32"/>
      <c r="CWE451" s="32"/>
      <c r="CWF451" s="32"/>
      <c r="CWG451" s="35"/>
      <c r="CWH451" s="35"/>
      <c r="CWI451" s="32"/>
      <c r="CWJ451" s="32"/>
      <c r="CWK451" s="32"/>
      <c r="CWL451" s="32"/>
      <c r="CWM451" s="35"/>
      <c r="CWN451" s="35"/>
      <c r="CWO451" s="32"/>
      <c r="CWP451" s="32"/>
      <c r="CWQ451" s="32"/>
      <c r="CWR451" s="32"/>
      <c r="CWS451" s="35"/>
      <c r="CWT451" s="35"/>
      <c r="CWU451" s="32"/>
      <c r="CWV451" s="32"/>
      <c r="CWW451" s="32"/>
      <c r="CWX451" s="32"/>
      <c r="CWY451" s="35"/>
      <c r="CWZ451" s="35"/>
      <c r="CXA451" s="32"/>
      <c r="CXB451" s="32"/>
      <c r="CXC451" s="32"/>
      <c r="CXD451" s="32"/>
      <c r="CXE451" s="35"/>
      <c r="CXF451" s="35"/>
      <c r="CXG451" s="32"/>
      <c r="CXH451" s="32"/>
      <c r="CXI451" s="32"/>
      <c r="CXJ451" s="32"/>
      <c r="CXK451" s="35"/>
      <c r="CXL451" s="35"/>
      <c r="CXM451" s="32"/>
      <c r="CXN451" s="32"/>
      <c r="CXO451" s="32"/>
      <c r="CXP451" s="32"/>
      <c r="CXQ451" s="35"/>
      <c r="CXR451" s="35"/>
      <c r="CXS451" s="32"/>
      <c r="CXT451" s="32"/>
      <c r="CXU451" s="32"/>
      <c r="CXV451" s="32"/>
      <c r="CXW451" s="35"/>
      <c r="CXX451" s="35"/>
      <c r="CXY451" s="32"/>
      <c r="CXZ451" s="32"/>
      <c r="CYA451" s="32"/>
      <c r="CYB451" s="32"/>
      <c r="CYC451" s="35"/>
      <c r="CYD451" s="35"/>
      <c r="CYE451" s="32"/>
      <c r="CYF451" s="32"/>
      <c r="CYG451" s="32"/>
      <c r="CYH451" s="32"/>
      <c r="CYI451" s="35"/>
      <c r="CYJ451" s="35"/>
      <c r="CYK451" s="32"/>
      <c r="CYL451" s="32"/>
      <c r="CYM451" s="32"/>
      <c r="CYN451" s="32"/>
      <c r="CYO451" s="35"/>
      <c r="CYP451" s="35"/>
      <c r="CYQ451" s="32"/>
      <c r="CYR451" s="32"/>
      <c r="CYS451" s="32"/>
      <c r="CYT451" s="32"/>
      <c r="CYU451" s="35"/>
      <c r="CYV451" s="35"/>
      <c r="CYW451" s="32"/>
      <c r="CYX451" s="32"/>
      <c r="CYY451" s="32"/>
      <c r="CYZ451" s="32"/>
      <c r="CZA451" s="35"/>
      <c r="CZB451" s="35"/>
      <c r="CZC451" s="32"/>
      <c r="CZD451" s="32"/>
      <c r="CZE451" s="32"/>
      <c r="CZF451" s="32"/>
      <c r="CZG451" s="35"/>
      <c r="CZH451" s="35"/>
      <c r="CZI451" s="32"/>
      <c r="CZJ451" s="32"/>
      <c r="CZK451" s="32"/>
      <c r="CZL451" s="32"/>
      <c r="CZM451" s="35"/>
      <c r="CZN451" s="35"/>
      <c r="CZO451" s="32"/>
      <c r="CZP451" s="32"/>
      <c r="CZQ451" s="32"/>
      <c r="CZR451" s="32"/>
      <c r="CZS451" s="35"/>
      <c r="CZT451" s="35"/>
      <c r="CZU451" s="32"/>
      <c r="CZV451" s="32"/>
      <c r="CZW451" s="32"/>
      <c r="CZX451" s="32"/>
      <c r="CZY451" s="35"/>
      <c r="CZZ451" s="35"/>
      <c r="DAA451" s="32"/>
      <c r="DAB451" s="32"/>
      <c r="DAC451" s="32"/>
      <c r="DAD451" s="32"/>
      <c r="DAE451" s="35"/>
      <c r="DAF451" s="35"/>
      <c r="DAG451" s="32"/>
      <c r="DAH451" s="32"/>
      <c r="DAI451" s="32"/>
      <c r="DAJ451" s="32"/>
      <c r="DAK451" s="35"/>
      <c r="DAL451" s="35"/>
      <c r="DAM451" s="32"/>
      <c r="DAN451" s="32"/>
      <c r="DAO451" s="32"/>
      <c r="DAP451" s="32"/>
      <c r="DAQ451" s="35"/>
      <c r="DAR451" s="35"/>
      <c r="DAS451" s="32"/>
      <c r="DAT451" s="32"/>
      <c r="DAU451" s="32"/>
      <c r="DAV451" s="32"/>
      <c r="DAW451" s="35"/>
      <c r="DAX451" s="35"/>
      <c r="DAY451" s="32"/>
      <c r="DAZ451" s="32"/>
      <c r="DBA451" s="32"/>
      <c r="DBB451" s="32"/>
      <c r="DBC451" s="35"/>
      <c r="DBD451" s="35"/>
      <c r="DBE451" s="32"/>
      <c r="DBF451" s="32"/>
      <c r="DBG451" s="32"/>
      <c r="DBH451" s="32"/>
      <c r="DBI451" s="35"/>
      <c r="DBJ451" s="35"/>
      <c r="DBK451" s="32"/>
      <c r="DBL451" s="32"/>
      <c r="DBM451" s="32"/>
      <c r="DBN451" s="32"/>
      <c r="DBO451" s="35"/>
      <c r="DBP451" s="35"/>
      <c r="DBQ451" s="32"/>
      <c r="DBR451" s="32"/>
      <c r="DBS451" s="32"/>
      <c r="DBT451" s="32"/>
      <c r="DBU451" s="35"/>
      <c r="DBV451" s="35"/>
      <c r="DBW451" s="32"/>
      <c r="DBX451" s="32"/>
      <c r="DBY451" s="32"/>
      <c r="DBZ451" s="32"/>
      <c r="DCA451" s="35"/>
      <c r="DCB451" s="35"/>
      <c r="DCC451" s="32"/>
      <c r="DCD451" s="32"/>
      <c r="DCE451" s="32"/>
      <c r="DCF451" s="32"/>
      <c r="DCG451" s="35"/>
      <c r="DCH451" s="35"/>
      <c r="DCI451" s="32"/>
      <c r="DCJ451" s="32"/>
      <c r="DCK451" s="32"/>
      <c r="DCL451" s="32"/>
      <c r="DCM451" s="35"/>
      <c r="DCN451" s="35"/>
      <c r="DCO451" s="32"/>
      <c r="DCP451" s="32"/>
      <c r="DCQ451" s="32"/>
      <c r="DCR451" s="32"/>
      <c r="DCS451" s="35"/>
      <c r="DCT451" s="35"/>
      <c r="DCU451" s="32"/>
      <c r="DCV451" s="32"/>
      <c r="DCW451" s="32"/>
      <c r="DCX451" s="32"/>
      <c r="DCY451" s="35"/>
      <c r="DCZ451" s="35"/>
      <c r="DDA451" s="32"/>
      <c r="DDB451" s="32"/>
      <c r="DDC451" s="32"/>
      <c r="DDD451" s="32"/>
      <c r="DDE451" s="35"/>
      <c r="DDF451" s="35"/>
      <c r="DDG451" s="32"/>
      <c r="DDH451" s="32"/>
      <c r="DDI451" s="32"/>
      <c r="DDJ451" s="32"/>
      <c r="DDK451" s="35"/>
      <c r="DDL451" s="35"/>
      <c r="DDM451" s="32"/>
      <c r="DDN451" s="32"/>
      <c r="DDO451" s="32"/>
      <c r="DDP451" s="32"/>
      <c r="DDQ451" s="35"/>
      <c r="DDR451" s="35"/>
      <c r="DDS451" s="32"/>
      <c r="DDT451" s="32"/>
      <c r="DDU451" s="32"/>
      <c r="DDV451" s="32"/>
      <c r="DDW451" s="35"/>
      <c r="DDX451" s="35"/>
      <c r="DDY451" s="32"/>
      <c r="DDZ451" s="32"/>
      <c r="DEA451" s="32"/>
      <c r="DEB451" s="32"/>
      <c r="DEC451" s="35"/>
      <c r="DED451" s="35"/>
      <c r="DEE451" s="32"/>
      <c r="DEF451" s="32"/>
      <c r="DEG451" s="32"/>
      <c r="DEH451" s="32"/>
      <c r="DEI451" s="35"/>
      <c r="DEJ451" s="35"/>
      <c r="DEK451" s="32"/>
      <c r="DEL451" s="32"/>
      <c r="DEM451" s="32"/>
      <c r="DEN451" s="32"/>
      <c r="DEO451" s="35"/>
      <c r="DEP451" s="35"/>
      <c r="DEQ451" s="32"/>
      <c r="DER451" s="32"/>
      <c r="DES451" s="32"/>
      <c r="DET451" s="32"/>
      <c r="DEU451" s="35"/>
      <c r="DEV451" s="35"/>
      <c r="DEW451" s="32"/>
      <c r="DEX451" s="32"/>
      <c r="DEY451" s="32"/>
      <c r="DEZ451" s="32"/>
      <c r="DFA451" s="35"/>
      <c r="DFB451" s="35"/>
      <c r="DFC451" s="32"/>
      <c r="DFD451" s="32"/>
      <c r="DFE451" s="32"/>
      <c r="DFF451" s="32"/>
      <c r="DFG451" s="35"/>
      <c r="DFH451" s="35"/>
      <c r="DFI451" s="32"/>
      <c r="DFJ451" s="32"/>
      <c r="DFK451" s="32"/>
      <c r="DFL451" s="32"/>
      <c r="DFM451" s="35"/>
      <c r="DFN451" s="35"/>
      <c r="DFO451" s="32"/>
      <c r="DFP451" s="32"/>
      <c r="DFQ451" s="32"/>
      <c r="DFR451" s="32"/>
      <c r="DFS451" s="35"/>
      <c r="DFT451" s="35"/>
      <c r="DFU451" s="32"/>
      <c r="DFV451" s="32"/>
      <c r="DFW451" s="32"/>
      <c r="DFX451" s="32"/>
      <c r="DFY451" s="35"/>
      <c r="DFZ451" s="35"/>
      <c r="DGA451" s="32"/>
      <c r="DGB451" s="32"/>
      <c r="DGC451" s="32"/>
      <c r="DGD451" s="32"/>
      <c r="DGE451" s="35"/>
      <c r="DGF451" s="35"/>
      <c r="DGG451" s="32"/>
      <c r="DGH451" s="32"/>
      <c r="DGI451" s="32"/>
      <c r="DGJ451" s="32"/>
      <c r="DGK451" s="35"/>
      <c r="DGL451" s="35"/>
      <c r="DGM451" s="32"/>
      <c r="DGN451" s="32"/>
      <c r="DGO451" s="32"/>
      <c r="DGP451" s="32"/>
      <c r="DGQ451" s="35"/>
      <c r="DGR451" s="35"/>
      <c r="DGS451" s="32"/>
      <c r="DGT451" s="32"/>
      <c r="DGU451" s="32"/>
      <c r="DGV451" s="32"/>
      <c r="DGW451" s="35"/>
      <c r="DGX451" s="35"/>
      <c r="DGY451" s="32"/>
      <c r="DGZ451" s="32"/>
      <c r="DHA451" s="32"/>
      <c r="DHB451" s="32"/>
      <c r="DHC451" s="35"/>
      <c r="DHD451" s="35"/>
      <c r="DHE451" s="32"/>
      <c r="DHF451" s="32"/>
      <c r="DHG451" s="32"/>
      <c r="DHH451" s="32"/>
      <c r="DHI451" s="35"/>
      <c r="DHJ451" s="35"/>
      <c r="DHK451" s="32"/>
      <c r="DHL451" s="32"/>
      <c r="DHM451" s="32"/>
      <c r="DHN451" s="32"/>
      <c r="DHO451" s="35"/>
      <c r="DHP451" s="35"/>
      <c r="DHQ451" s="32"/>
      <c r="DHR451" s="32"/>
      <c r="DHS451" s="32"/>
      <c r="DHT451" s="32"/>
      <c r="DHU451" s="35"/>
      <c r="DHV451" s="35"/>
      <c r="DHW451" s="32"/>
      <c r="DHX451" s="32"/>
      <c r="DHY451" s="32"/>
      <c r="DHZ451" s="32"/>
      <c r="DIA451" s="35"/>
      <c r="DIB451" s="35"/>
      <c r="DIC451" s="32"/>
      <c r="DID451" s="32"/>
      <c r="DIE451" s="32"/>
      <c r="DIF451" s="32"/>
      <c r="DIG451" s="35"/>
      <c r="DIH451" s="35"/>
      <c r="DII451" s="32"/>
      <c r="DIJ451" s="32"/>
      <c r="DIK451" s="32"/>
      <c r="DIL451" s="32"/>
      <c r="DIM451" s="35"/>
      <c r="DIN451" s="35"/>
      <c r="DIO451" s="32"/>
      <c r="DIP451" s="32"/>
      <c r="DIQ451" s="32"/>
      <c r="DIR451" s="32"/>
      <c r="DIS451" s="35"/>
      <c r="DIT451" s="35"/>
      <c r="DIU451" s="32"/>
      <c r="DIV451" s="32"/>
      <c r="DIW451" s="32"/>
      <c r="DIX451" s="32"/>
      <c r="DIY451" s="35"/>
      <c r="DIZ451" s="35"/>
      <c r="DJA451" s="32"/>
      <c r="DJB451" s="32"/>
      <c r="DJC451" s="32"/>
      <c r="DJD451" s="32"/>
      <c r="DJE451" s="35"/>
      <c r="DJF451" s="35"/>
      <c r="DJG451" s="32"/>
      <c r="DJH451" s="32"/>
      <c r="DJI451" s="32"/>
      <c r="DJJ451" s="32"/>
      <c r="DJK451" s="35"/>
      <c r="DJL451" s="35"/>
      <c r="DJM451" s="32"/>
      <c r="DJN451" s="32"/>
      <c r="DJO451" s="32"/>
      <c r="DJP451" s="32"/>
      <c r="DJQ451" s="35"/>
      <c r="DJR451" s="35"/>
      <c r="DJS451" s="32"/>
      <c r="DJT451" s="32"/>
      <c r="DJU451" s="32"/>
      <c r="DJV451" s="32"/>
      <c r="DJW451" s="35"/>
      <c r="DJX451" s="35"/>
      <c r="DJY451" s="32"/>
      <c r="DJZ451" s="32"/>
      <c r="DKA451" s="32"/>
      <c r="DKB451" s="32"/>
      <c r="DKC451" s="35"/>
      <c r="DKD451" s="35"/>
      <c r="DKE451" s="32"/>
      <c r="DKF451" s="32"/>
      <c r="DKG451" s="32"/>
      <c r="DKH451" s="32"/>
      <c r="DKI451" s="35"/>
      <c r="DKJ451" s="35"/>
      <c r="DKK451" s="32"/>
      <c r="DKL451" s="32"/>
      <c r="DKM451" s="32"/>
      <c r="DKN451" s="32"/>
      <c r="DKO451" s="35"/>
      <c r="DKP451" s="35"/>
      <c r="DKQ451" s="32"/>
      <c r="DKR451" s="32"/>
      <c r="DKS451" s="32"/>
      <c r="DKT451" s="32"/>
      <c r="DKU451" s="35"/>
      <c r="DKV451" s="35"/>
      <c r="DKW451" s="32"/>
      <c r="DKX451" s="32"/>
      <c r="DKY451" s="32"/>
      <c r="DKZ451" s="32"/>
      <c r="DLA451" s="35"/>
      <c r="DLB451" s="35"/>
      <c r="DLC451" s="32"/>
      <c r="DLD451" s="32"/>
      <c r="DLE451" s="32"/>
      <c r="DLF451" s="32"/>
      <c r="DLG451" s="35"/>
      <c r="DLH451" s="35"/>
      <c r="DLI451" s="32"/>
      <c r="DLJ451" s="32"/>
      <c r="DLK451" s="32"/>
      <c r="DLL451" s="32"/>
      <c r="DLM451" s="35"/>
      <c r="DLN451" s="35"/>
      <c r="DLO451" s="32"/>
      <c r="DLP451" s="32"/>
      <c r="DLQ451" s="32"/>
      <c r="DLR451" s="32"/>
      <c r="DLS451" s="35"/>
      <c r="DLT451" s="35"/>
      <c r="DLU451" s="32"/>
      <c r="DLV451" s="32"/>
      <c r="DLW451" s="32"/>
      <c r="DLX451" s="32"/>
      <c r="DLY451" s="35"/>
      <c r="DLZ451" s="35"/>
      <c r="DMA451" s="32"/>
      <c r="DMB451" s="32"/>
      <c r="DMC451" s="32"/>
      <c r="DMD451" s="32"/>
      <c r="DME451" s="35"/>
      <c r="DMF451" s="35"/>
      <c r="DMG451" s="32"/>
      <c r="DMH451" s="32"/>
      <c r="DMI451" s="32"/>
      <c r="DMJ451" s="32"/>
      <c r="DMK451" s="35"/>
      <c r="DML451" s="35"/>
      <c r="DMM451" s="32"/>
      <c r="DMN451" s="32"/>
      <c r="DMO451" s="32"/>
      <c r="DMP451" s="32"/>
      <c r="DMQ451" s="35"/>
      <c r="DMR451" s="35"/>
      <c r="DMS451" s="32"/>
      <c r="DMT451" s="32"/>
      <c r="DMU451" s="32"/>
      <c r="DMV451" s="32"/>
      <c r="DMW451" s="35"/>
      <c r="DMX451" s="35"/>
      <c r="DMY451" s="32"/>
      <c r="DMZ451" s="32"/>
      <c r="DNA451" s="32"/>
      <c r="DNB451" s="32"/>
      <c r="DNC451" s="35"/>
      <c r="DND451" s="35"/>
      <c r="DNE451" s="32"/>
      <c r="DNF451" s="32"/>
      <c r="DNG451" s="32"/>
      <c r="DNH451" s="32"/>
      <c r="DNI451" s="35"/>
      <c r="DNJ451" s="35"/>
      <c r="DNK451" s="32"/>
      <c r="DNL451" s="32"/>
      <c r="DNM451" s="32"/>
      <c r="DNN451" s="32"/>
      <c r="DNO451" s="35"/>
      <c r="DNP451" s="35"/>
      <c r="DNQ451" s="32"/>
      <c r="DNR451" s="32"/>
      <c r="DNS451" s="32"/>
      <c r="DNT451" s="32"/>
      <c r="DNU451" s="35"/>
      <c r="DNV451" s="35"/>
      <c r="DNW451" s="32"/>
      <c r="DNX451" s="32"/>
      <c r="DNY451" s="32"/>
      <c r="DNZ451" s="32"/>
      <c r="DOA451" s="35"/>
      <c r="DOB451" s="35"/>
      <c r="DOC451" s="32"/>
      <c r="DOD451" s="32"/>
      <c r="DOE451" s="32"/>
      <c r="DOF451" s="32"/>
      <c r="DOG451" s="35"/>
      <c r="DOH451" s="35"/>
      <c r="DOI451" s="32"/>
      <c r="DOJ451" s="32"/>
      <c r="DOK451" s="32"/>
      <c r="DOL451" s="32"/>
      <c r="DOM451" s="35"/>
      <c r="DON451" s="35"/>
      <c r="DOO451" s="32"/>
      <c r="DOP451" s="32"/>
      <c r="DOQ451" s="32"/>
      <c r="DOR451" s="32"/>
      <c r="DOS451" s="35"/>
      <c r="DOT451" s="35"/>
      <c r="DOU451" s="32"/>
      <c r="DOV451" s="32"/>
      <c r="DOW451" s="32"/>
      <c r="DOX451" s="32"/>
      <c r="DOY451" s="35"/>
      <c r="DOZ451" s="35"/>
      <c r="DPA451" s="32"/>
      <c r="DPB451" s="32"/>
      <c r="DPC451" s="32"/>
      <c r="DPD451" s="32"/>
      <c r="DPE451" s="35"/>
      <c r="DPF451" s="35"/>
      <c r="DPG451" s="32"/>
      <c r="DPH451" s="32"/>
      <c r="DPI451" s="32"/>
      <c r="DPJ451" s="32"/>
      <c r="DPK451" s="35"/>
      <c r="DPL451" s="35"/>
      <c r="DPM451" s="32"/>
      <c r="DPN451" s="32"/>
      <c r="DPO451" s="32"/>
      <c r="DPP451" s="32"/>
      <c r="DPQ451" s="35"/>
      <c r="DPR451" s="35"/>
      <c r="DPS451" s="32"/>
      <c r="DPT451" s="32"/>
      <c r="DPU451" s="32"/>
      <c r="DPV451" s="32"/>
      <c r="DPW451" s="35"/>
      <c r="DPX451" s="35"/>
      <c r="DPY451" s="32"/>
      <c r="DPZ451" s="32"/>
      <c r="DQA451" s="32"/>
      <c r="DQB451" s="32"/>
      <c r="DQC451" s="35"/>
      <c r="DQD451" s="35"/>
      <c r="DQE451" s="32"/>
      <c r="DQF451" s="32"/>
      <c r="DQG451" s="32"/>
      <c r="DQH451" s="32"/>
      <c r="DQI451" s="35"/>
      <c r="DQJ451" s="35"/>
      <c r="DQK451" s="32"/>
      <c r="DQL451" s="32"/>
      <c r="DQM451" s="32"/>
      <c r="DQN451" s="32"/>
      <c r="DQO451" s="35"/>
      <c r="DQP451" s="35"/>
      <c r="DQQ451" s="32"/>
      <c r="DQR451" s="32"/>
      <c r="DQS451" s="32"/>
      <c r="DQT451" s="32"/>
      <c r="DQU451" s="35"/>
      <c r="DQV451" s="35"/>
      <c r="DQW451" s="32"/>
      <c r="DQX451" s="32"/>
      <c r="DQY451" s="32"/>
      <c r="DQZ451" s="32"/>
      <c r="DRA451" s="35"/>
      <c r="DRB451" s="35"/>
      <c r="DRC451" s="32"/>
      <c r="DRD451" s="32"/>
      <c r="DRE451" s="32"/>
      <c r="DRF451" s="32"/>
      <c r="DRG451" s="35"/>
      <c r="DRH451" s="35"/>
      <c r="DRI451" s="32"/>
      <c r="DRJ451" s="32"/>
      <c r="DRK451" s="32"/>
      <c r="DRL451" s="32"/>
      <c r="DRM451" s="35"/>
      <c r="DRN451" s="35"/>
      <c r="DRO451" s="32"/>
      <c r="DRP451" s="32"/>
      <c r="DRQ451" s="32"/>
      <c r="DRR451" s="32"/>
      <c r="DRS451" s="35"/>
      <c r="DRT451" s="35"/>
      <c r="DRU451" s="32"/>
      <c r="DRV451" s="32"/>
      <c r="DRW451" s="32"/>
      <c r="DRX451" s="32"/>
      <c r="DRY451" s="35"/>
      <c r="DRZ451" s="35"/>
      <c r="DSA451" s="32"/>
      <c r="DSB451" s="32"/>
      <c r="DSC451" s="32"/>
      <c r="DSD451" s="32"/>
      <c r="DSE451" s="35"/>
      <c r="DSF451" s="35"/>
      <c r="DSG451" s="32"/>
      <c r="DSH451" s="32"/>
      <c r="DSI451" s="32"/>
      <c r="DSJ451" s="32"/>
      <c r="DSK451" s="35"/>
      <c r="DSL451" s="35"/>
      <c r="DSM451" s="32"/>
      <c r="DSN451" s="32"/>
      <c r="DSO451" s="32"/>
      <c r="DSP451" s="32"/>
      <c r="DSQ451" s="35"/>
      <c r="DSR451" s="35"/>
      <c r="DSS451" s="32"/>
      <c r="DST451" s="32"/>
      <c r="DSU451" s="32"/>
      <c r="DSV451" s="32"/>
      <c r="DSW451" s="35"/>
      <c r="DSX451" s="35"/>
      <c r="DSY451" s="32"/>
      <c r="DSZ451" s="32"/>
      <c r="DTA451" s="32"/>
      <c r="DTB451" s="32"/>
      <c r="DTC451" s="35"/>
      <c r="DTD451" s="35"/>
      <c r="DTE451" s="32"/>
      <c r="DTF451" s="32"/>
      <c r="DTG451" s="32"/>
      <c r="DTH451" s="32"/>
      <c r="DTI451" s="35"/>
      <c r="DTJ451" s="35"/>
      <c r="DTK451" s="32"/>
      <c r="DTL451" s="32"/>
      <c r="DTM451" s="32"/>
      <c r="DTN451" s="32"/>
      <c r="DTO451" s="35"/>
      <c r="DTP451" s="35"/>
      <c r="DTQ451" s="32"/>
      <c r="DTR451" s="32"/>
      <c r="DTS451" s="32"/>
      <c r="DTT451" s="32"/>
      <c r="DTU451" s="35"/>
      <c r="DTV451" s="35"/>
      <c r="DTW451" s="32"/>
      <c r="DTX451" s="32"/>
      <c r="DTY451" s="32"/>
      <c r="DTZ451" s="32"/>
      <c r="DUA451" s="35"/>
      <c r="DUB451" s="35"/>
      <c r="DUC451" s="32"/>
      <c r="DUD451" s="32"/>
      <c r="DUE451" s="32"/>
      <c r="DUF451" s="32"/>
      <c r="DUG451" s="35"/>
      <c r="DUH451" s="35"/>
      <c r="DUI451" s="32"/>
      <c r="DUJ451" s="32"/>
      <c r="DUK451" s="32"/>
      <c r="DUL451" s="32"/>
      <c r="DUM451" s="35"/>
      <c r="DUN451" s="35"/>
      <c r="DUO451" s="32"/>
      <c r="DUP451" s="32"/>
      <c r="DUQ451" s="32"/>
      <c r="DUR451" s="32"/>
      <c r="DUS451" s="35"/>
      <c r="DUT451" s="35"/>
      <c r="DUU451" s="32"/>
      <c r="DUV451" s="32"/>
      <c r="DUW451" s="32"/>
      <c r="DUX451" s="32"/>
      <c r="DUY451" s="35"/>
      <c r="DUZ451" s="35"/>
      <c r="DVA451" s="32"/>
      <c r="DVB451" s="32"/>
      <c r="DVC451" s="32"/>
      <c r="DVD451" s="32"/>
      <c r="DVE451" s="35"/>
      <c r="DVF451" s="35"/>
      <c r="DVG451" s="32"/>
      <c r="DVH451" s="32"/>
      <c r="DVI451" s="32"/>
      <c r="DVJ451" s="32"/>
      <c r="DVK451" s="35"/>
      <c r="DVL451" s="35"/>
      <c r="DVM451" s="32"/>
      <c r="DVN451" s="32"/>
      <c r="DVO451" s="32"/>
      <c r="DVP451" s="32"/>
      <c r="DVQ451" s="35"/>
      <c r="DVR451" s="35"/>
      <c r="DVS451" s="32"/>
      <c r="DVT451" s="32"/>
      <c r="DVU451" s="32"/>
      <c r="DVV451" s="32"/>
      <c r="DVW451" s="35"/>
      <c r="DVX451" s="35"/>
      <c r="DVY451" s="32"/>
      <c r="DVZ451" s="32"/>
      <c r="DWA451" s="32"/>
      <c r="DWB451" s="32"/>
      <c r="DWC451" s="35"/>
      <c r="DWD451" s="35"/>
      <c r="DWE451" s="32"/>
      <c r="DWF451" s="32"/>
      <c r="DWG451" s="32"/>
      <c r="DWH451" s="32"/>
      <c r="DWI451" s="35"/>
      <c r="DWJ451" s="35"/>
      <c r="DWK451" s="32"/>
      <c r="DWL451" s="32"/>
      <c r="DWM451" s="32"/>
      <c r="DWN451" s="32"/>
      <c r="DWO451" s="35"/>
      <c r="DWP451" s="35"/>
      <c r="DWQ451" s="32"/>
      <c r="DWR451" s="32"/>
      <c r="DWS451" s="32"/>
      <c r="DWT451" s="32"/>
      <c r="DWU451" s="35"/>
      <c r="DWV451" s="35"/>
      <c r="DWW451" s="32"/>
      <c r="DWX451" s="32"/>
      <c r="DWY451" s="32"/>
      <c r="DWZ451" s="32"/>
      <c r="DXA451" s="35"/>
      <c r="DXB451" s="35"/>
      <c r="DXC451" s="32"/>
      <c r="DXD451" s="32"/>
      <c r="DXE451" s="32"/>
      <c r="DXF451" s="32"/>
      <c r="DXG451" s="35"/>
      <c r="DXH451" s="35"/>
      <c r="DXI451" s="32"/>
      <c r="DXJ451" s="32"/>
      <c r="DXK451" s="32"/>
      <c r="DXL451" s="32"/>
      <c r="DXM451" s="35"/>
      <c r="DXN451" s="35"/>
      <c r="DXO451" s="32"/>
      <c r="DXP451" s="32"/>
      <c r="DXQ451" s="32"/>
      <c r="DXR451" s="32"/>
      <c r="DXS451" s="35"/>
      <c r="DXT451" s="35"/>
      <c r="DXU451" s="32"/>
      <c r="DXV451" s="32"/>
      <c r="DXW451" s="32"/>
      <c r="DXX451" s="32"/>
      <c r="DXY451" s="35"/>
      <c r="DXZ451" s="35"/>
      <c r="DYA451" s="32"/>
      <c r="DYB451" s="32"/>
      <c r="DYC451" s="32"/>
      <c r="DYD451" s="32"/>
      <c r="DYE451" s="35"/>
      <c r="DYF451" s="35"/>
      <c r="DYG451" s="32"/>
      <c r="DYH451" s="32"/>
      <c r="DYI451" s="32"/>
      <c r="DYJ451" s="32"/>
      <c r="DYK451" s="35"/>
      <c r="DYL451" s="35"/>
      <c r="DYM451" s="32"/>
      <c r="DYN451" s="32"/>
      <c r="DYO451" s="32"/>
      <c r="DYP451" s="32"/>
      <c r="DYQ451" s="35"/>
      <c r="DYR451" s="35"/>
      <c r="DYS451" s="32"/>
      <c r="DYT451" s="32"/>
      <c r="DYU451" s="32"/>
      <c r="DYV451" s="32"/>
      <c r="DYW451" s="35"/>
      <c r="DYX451" s="35"/>
      <c r="DYY451" s="32"/>
      <c r="DYZ451" s="32"/>
      <c r="DZA451" s="32"/>
      <c r="DZB451" s="32"/>
      <c r="DZC451" s="35"/>
      <c r="DZD451" s="35"/>
      <c r="DZE451" s="32"/>
      <c r="DZF451" s="32"/>
      <c r="DZG451" s="32"/>
      <c r="DZH451" s="32"/>
      <c r="DZI451" s="35"/>
      <c r="DZJ451" s="35"/>
      <c r="DZK451" s="32"/>
      <c r="DZL451" s="32"/>
      <c r="DZM451" s="32"/>
      <c r="DZN451" s="32"/>
      <c r="DZO451" s="35"/>
      <c r="DZP451" s="35"/>
      <c r="DZQ451" s="32"/>
      <c r="DZR451" s="32"/>
      <c r="DZS451" s="32"/>
      <c r="DZT451" s="32"/>
      <c r="DZU451" s="35"/>
      <c r="DZV451" s="35"/>
      <c r="DZW451" s="32"/>
      <c r="DZX451" s="32"/>
      <c r="DZY451" s="32"/>
      <c r="DZZ451" s="32"/>
      <c r="EAA451" s="35"/>
      <c r="EAB451" s="35"/>
      <c r="EAC451" s="32"/>
      <c r="EAD451" s="32"/>
      <c r="EAE451" s="32"/>
      <c r="EAF451" s="32"/>
      <c r="EAG451" s="35"/>
      <c r="EAH451" s="35"/>
      <c r="EAI451" s="32"/>
      <c r="EAJ451" s="32"/>
      <c r="EAK451" s="32"/>
      <c r="EAL451" s="32"/>
      <c r="EAM451" s="35"/>
      <c r="EAN451" s="35"/>
      <c r="EAO451" s="32"/>
      <c r="EAP451" s="32"/>
      <c r="EAQ451" s="32"/>
      <c r="EAR451" s="32"/>
      <c r="EAS451" s="35"/>
      <c r="EAT451" s="35"/>
      <c r="EAU451" s="32"/>
      <c r="EAV451" s="32"/>
      <c r="EAW451" s="32"/>
      <c r="EAX451" s="32"/>
      <c r="EAY451" s="35"/>
      <c r="EAZ451" s="35"/>
      <c r="EBA451" s="32"/>
      <c r="EBB451" s="32"/>
      <c r="EBC451" s="32"/>
      <c r="EBD451" s="32"/>
      <c r="EBE451" s="35"/>
      <c r="EBF451" s="35"/>
      <c r="EBG451" s="32"/>
      <c r="EBH451" s="32"/>
      <c r="EBI451" s="32"/>
      <c r="EBJ451" s="32"/>
      <c r="EBK451" s="35"/>
      <c r="EBL451" s="35"/>
      <c r="EBM451" s="32"/>
      <c r="EBN451" s="32"/>
      <c r="EBO451" s="32"/>
      <c r="EBP451" s="32"/>
      <c r="EBQ451" s="35"/>
      <c r="EBR451" s="35"/>
      <c r="EBS451" s="32"/>
      <c r="EBT451" s="32"/>
      <c r="EBU451" s="32"/>
      <c r="EBV451" s="32"/>
      <c r="EBW451" s="35"/>
      <c r="EBX451" s="35"/>
      <c r="EBY451" s="32"/>
      <c r="EBZ451" s="32"/>
      <c r="ECA451" s="32"/>
      <c r="ECB451" s="32"/>
      <c r="ECC451" s="35"/>
      <c r="ECD451" s="35"/>
      <c r="ECE451" s="32"/>
      <c r="ECF451" s="32"/>
      <c r="ECG451" s="32"/>
      <c r="ECH451" s="32"/>
      <c r="ECI451" s="35"/>
      <c r="ECJ451" s="35"/>
      <c r="ECK451" s="32"/>
      <c r="ECL451" s="32"/>
      <c r="ECM451" s="32"/>
      <c r="ECN451" s="32"/>
      <c r="ECO451" s="35"/>
      <c r="ECP451" s="35"/>
      <c r="ECQ451" s="32"/>
      <c r="ECR451" s="32"/>
      <c r="ECS451" s="32"/>
      <c r="ECT451" s="32"/>
      <c r="ECU451" s="35"/>
      <c r="ECV451" s="35"/>
      <c r="ECW451" s="32"/>
      <c r="ECX451" s="32"/>
      <c r="ECY451" s="32"/>
      <c r="ECZ451" s="32"/>
      <c r="EDA451" s="35"/>
      <c r="EDB451" s="35"/>
      <c r="EDC451" s="32"/>
      <c r="EDD451" s="32"/>
      <c r="EDE451" s="32"/>
      <c r="EDF451" s="32"/>
      <c r="EDG451" s="35"/>
      <c r="EDH451" s="35"/>
      <c r="EDI451" s="32"/>
      <c r="EDJ451" s="32"/>
      <c r="EDK451" s="32"/>
      <c r="EDL451" s="32"/>
      <c r="EDM451" s="35"/>
      <c r="EDN451" s="35"/>
      <c r="EDO451" s="32"/>
      <c r="EDP451" s="32"/>
      <c r="EDQ451" s="32"/>
      <c r="EDR451" s="32"/>
      <c r="EDS451" s="35"/>
      <c r="EDT451" s="35"/>
      <c r="EDU451" s="32"/>
      <c r="EDV451" s="32"/>
      <c r="EDW451" s="32"/>
      <c r="EDX451" s="32"/>
      <c r="EDY451" s="35"/>
      <c r="EDZ451" s="35"/>
      <c r="EEA451" s="32"/>
      <c r="EEB451" s="32"/>
      <c r="EEC451" s="32"/>
      <c r="EED451" s="32"/>
      <c r="EEE451" s="35"/>
      <c r="EEF451" s="35"/>
      <c r="EEG451" s="32"/>
      <c r="EEH451" s="32"/>
      <c r="EEI451" s="32"/>
      <c r="EEJ451" s="32"/>
      <c r="EEK451" s="35"/>
      <c r="EEL451" s="35"/>
      <c r="EEM451" s="32"/>
      <c r="EEN451" s="32"/>
      <c r="EEO451" s="32"/>
      <c r="EEP451" s="32"/>
      <c r="EEQ451" s="35"/>
      <c r="EER451" s="35"/>
      <c r="EES451" s="32"/>
      <c r="EET451" s="32"/>
      <c r="EEU451" s="32"/>
      <c r="EEV451" s="32"/>
      <c r="EEW451" s="35"/>
      <c r="EEX451" s="35"/>
      <c r="EEY451" s="32"/>
      <c r="EEZ451" s="32"/>
      <c r="EFA451" s="32"/>
      <c r="EFB451" s="32"/>
      <c r="EFC451" s="35"/>
      <c r="EFD451" s="35"/>
      <c r="EFE451" s="32"/>
      <c r="EFF451" s="32"/>
      <c r="EFG451" s="32"/>
      <c r="EFH451" s="32"/>
      <c r="EFI451" s="35"/>
      <c r="EFJ451" s="35"/>
      <c r="EFK451" s="32"/>
      <c r="EFL451" s="32"/>
      <c r="EFM451" s="32"/>
      <c r="EFN451" s="32"/>
      <c r="EFO451" s="35"/>
      <c r="EFP451" s="35"/>
      <c r="EFQ451" s="32"/>
      <c r="EFR451" s="32"/>
      <c r="EFS451" s="32"/>
      <c r="EFT451" s="32"/>
      <c r="EFU451" s="35"/>
      <c r="EFV451" s="35"/>
      <c r="EFW451" s="32"/>
      <c r="EFX451" s="32"/>
      <c r="EFY451" s="32"/>
      <c r="EFZ451" s="32"/>
      <c r="EGA451" s="35"/>
      <c r="EGB451" s="35"/>
      <c r="EGC451" s="32"/>
      <c r="EGD451" s="32"/>
      <c r="EGE451" s="32"/>
      <c r="EGF451" s="32"/>
      <c r="EGG451" s="35"/>
      <c r="EGH451" s="35"/>
      <c r="EGI451" s="32"/>
      <c r="EGJ451" s="32"/>
      <c r="EGK451" s="32"/>
      <c r="EGL451" s="32"/>
      <c r="EGM451" s="35"/>
      <c r="EGN451" s="35"/>
      <c r="EGO451" s="32"/>
      <c r="EGP451" s="32"/>
      <c r="EGQ451" s="32"/>
      <c r="EGR451" s="32"/>
      <c r="EGS451" s="35"/>
      <c r="EGT451" s="35"/>
      <c r="EGU451" s="32"/>
      <c r="EGV451" s="32"/>
      <c r="EGW451" s="32"/>
      <c r="EGX451" s="32"/>
      <c r="EGY451" s="35"/>
      <c r="EGZ451" s="35"/>
      <c r="EHA451" s="32"/>
      <c r="EHB451" s="32"/>
      <c r="EHC451" s="32"/>
      <c r="EHD451" s="32"/>
      <c r="EHE451" s="35"/>
      <c r="EHF451" s="35"/>
      <c r="EHG451" s="32"/>
      <c r="EHH451" s="32"/>
      <c r="EHI451" s="32"/>
      <c r="EHJ451" s="32"/>
      <c r="EHK451" s="35"/>
      <c r="EHL451" s="35"/>
      <c r="EHM451" s="32"/>
      <c r="EHN451" s="32"/>
      <c r="EHO451" s="32"/>
      <c r="EHP451" s="32"/>
      <c r="EHQ451" s="35"/>
      <c r="EHR451" s="35"/>
      <c r="EHS451" s="32"/>
      <c r="EHT451" s="32"/>
      <c r="EHU451" s="32"/>
      <c r="EHV451" s="32"/>
      <c r="EHW451" s="35"/>
      <c r="EHX451" s="35"/>
      <c r="EHY451" s="32"/>
      <c r="EHZ451" s="32"/>
      <c r="EIA451" s="32"/>
      <c r="EIB451" s="32"/>
      <c r="EIC451" s="35"/>
      <c r="EID451" s="35"/>
      <c r="EIE451" s="32"/>
      <c r="EIF451" s="32"/>
      <c r="EIG451" s="32"/>
      <c r="EIH451" s="32"/>
      <c r="EII451" s="35"/>
      <c r="EIJ451" s="35"/>
      <c r="EIK451" s="32"/>
      <c r="EIL451" s="32"/>
      <c r="EIM451" s="32"/>
      <c r="EIN451" s="32"/>
      <c r="EIO451" s="35"/>
      <c r="EIP451" s="35"/>
      <c r="EIQ451" s="32"/>
      <c r="EIR451" s="32"/>
      <c r="EIS451" s="32"/>
      <c r="EIT451" s="32"/>
      <c r="EIU451" s="35"/>
      <c r="EIV451" s="35"/>
      <c r="EIW451" s="32"/>
      <c r="EIX451" s="32"/>
      <c r="EIY451" s="32"/>
      <c r="EIZ451" s="32"/>
      <c r="EJA451" s="35"/>
      <c r="EJB451" s="35"/>
      <c r="EJC451" s="32"/>
      <c r="EJD451" s="32"/>
      <c r="EJE451" s="32"/>
      <c r="EJF451" s="32"/>
      <c r="EJG451" s="35"/>
      <c r="EJH451" s="35"/>
      <c r="EJI451" s="32"/>
      <c r="EJJ451" s="32"/>
      <c r="EJK451" s="32"/>
      <c r="EJL451" s="32"/>
      <c r="EJM451" s="35"/>
      <c r="EJN451" s="35"/>
      <c r="EJO451" s="32"/>
      <c r="EJP451" s="32"/>
      <c r="EJQ451" s="32"/>
      <c r="EJR451" s="32"/>
      <c r="EJS451" s="35"/>
      <c r="EJT451" s="35"/>
      <c r="EJU451" s="32"/>
      <c r="EJV451" s="32"/>
      <c r="EJW451" s="32"/>
      <c r="EJX451" s="32"/>
      <c r="EJY451" s="35"/>
      <c r="EJZ451" s="35"/>
      <c r="EKA451" s="32"/>
      <c r="EKB451" s="32"/>
      <c r="EKC451" s="32"/>
      <c r="EKD451" s="32"/>
      <c r="EKE451" s="35"/>
      <c r="EKF451" s="35"/>
      <c r="EKG451" s="32"/>
      <c r="EKH451" s="32"/>
      <c r="EKI451" s="32"/>
      <c r="EKJ451" s="32"/>
      <c r="EKK451" s="35"/>
      <c r="EKL451" s="35"/>
      <c r="EKM451" s="32"/>
      <c r="EKN451" s="32"/>
      <c r="EKO451" s="32"/>
      <c r="EKP451" s="32"/>
      <c r="EKQ451" s="35"/>
      <c r="EKR451" s="35"/>
      <c r="EKS451" s="32"/>
      <c r="EKT451" s="32"/>
      <c r="EKU451" s="32"/>
      <c r="EKV451" s="32"/>
      <c r="EKW451" s="35"/>
      <c r="EKX451" s="35"/>
      <c r="EKY451" s="32"/>
      <c r="EKZ451" s="32"/>
      <c r="ELA451" s="32"/>
      <c r="ELB451" s="32"/>
      <c r="ELC451" s="35"/>
      <c r="ELD451" s="35"/>
      <c r="ELE451" s="32"/>
      <c r="ELF451" s="32"/>
      <c r="ELG451" s="32"/>
      <c r="ELH451" s="32"/>
      <c r="ELI451" s="35"/>
      <c r="ELJ451" s="35"/>
      <c r="ELK451" s="32"/>
      <c r="ELL451" s="32"/>
      <c r="ELM451" s="32"/>
      <c r="ELN451" s="32"/>
      <c r="ELO451" s="35"/>
      <c r="ELP451" s="35"/>
      <c r="ELQ451" s="32"/>
      <c r="ELR451" s="32"/>
      <c r="ELS451" s="32"/>
      <c r="ELT451" s="32"/>
      <c r="ELU451" s="35"/>
      <c r="ELV451" s="35"/>
      <c r="ELW451" s="32"/>
      <c r="ELX451" s="32"/>
      <c r="ELY451" s="32"/>
      <c r="ELZ451" s="32"/>
      <c r="EMA451" s="35"/>
      <c r="EMB451" s="35"/>
      <c r="EMC451" s="32"/>
      <c r="EMD451" s="32"/>
      <c r="EME451" s="32"/>
      <c r="EMF451" s="32"/>
      <c r="EMG451" s="35"/>
      <c r="EMH451" s="35"/>
      <c r="EMI451" s="32"/>
      <c r="EMJ451" s="32"/>
      <c r="EMK451" s="32"/>
      <c r="EML451" s="32"/>
      <c r="EMM451" s="35"/>
      <c r="EMN451" s="35"/>
      <c r="EMO451" s="32"/>
      <c r="EMP451" s="32"/>
      <c r="EMQ451" s="32"/>
      <c r="EMR451" s="32"/>
      <c r="EMS451" s="35"/>
      <c r="EMT451" s="35"/>
      <c r="EMU451" s="32"/>
      <c r="EMV451" s="32"/>
      <c r="EMW451" s="32"/>
      <c r="EMX451" s="32"/>
      <c r="EMY451" s="35"/>
      <c r="EMZ451" s="35"/>
      <c r="ENA451" s="32"/>
      <c r="ENB451" s="32"/>
      <c r="ENC451" s="32"/>
      <c r="END451" s="32"/>
      <c r="ENE451" s="35"/>
      <c r="ENF451" s="35"/>
      <c r="ENG451" s="32"/>
      <c r="ENH451" s="32"/>
      <c r="ENI451" s="32"/>
      <c r="ENJ451" s="32"/>
      <c r="ENK451" s="35"/>
      <c r="ENL451" s="35"/>
      <c r="ENM451" s="32"/>
      <c r="ENN451" s="32"/>
      <c r="ENO451" s="32"/>
      <c r="ENP451" s="32"/>
      <c r="ENQ451" s="35"/>
      <c r="ENR451" s="35"/>
      <c r="ENS451" s="32"/>
      <c r="ENT451" s="32"/>
      <c r="ENU451" s="32"/>
      <c r="ENV451" s="32"/>
      <c r="ENW451" s="35"/>
      <c r="ENX451" s="35"/>
      <c r="ENY451" s="32"/>
      <c r="ENZ451" s="32"/>
      <c r="EOA451" s="32"/>
      <c r="EOB451" s="32"/>
      <c r="EOC451" s="35"/>
      <c r="EOD451" s="35"/>
      <c r="EOE451" s="32"/>
      <c r="EOF451" s="32"/>
      <c r="EOG451" s="32"/>
      <c r="EOH451" s="32"/>
      <c r="EOI451" s="35"/>
      <c r="EOJ451" s="35"/>
      <c r="EOK451" s="32"/>
      <c r="EOL451" s="32"/>
      <c r="EOM451" s="32"/>
      <c r="EON451" s="32"/>
      <c r="EOO451" s="35"/>
      <c r="EOP451" s="35"/>
      <c r="EOQ451" s="32"/>
      <c r="EOR451" s="32"/>
      <c r="EOS451" s="32"/>
      <c r="EOT451" s="32"/>
      <c r="EOU451" s="35"/>
      <c r="EOV451" s="35"/>
      <c r="EOW451" s="32"/>
      <c r="EOX451" s="32"/>
      <c r="EOY451" s="32"/>
      <c r="EOZ451" s="32"/>
      <c r="EPA451" s="35"/>
      <c r="EPB451" s="35"/>
      <c r="EPC451" s="32"/>
      <c r="EPD451" s="32"/>
      <c r="EPE451" s="32"/>
      <c r="EPF451" s="32"/>
      <c r="EPG451" s="35"/>
      <c r="EPH451" s="35"/>
      <c r="EPI451" s="32"/>
      <c r="EPJ451" s="32"/>
      <c r="EPK451" s="32"/>
      <c r="EPL451" s="32"/>
      <c r="EPM451" s="35"/>
      <c r="EPN451" s="35"/>
      <c r="EPO451" s="32"/>
      <c r="EPP451" s="32"/>
      <c r="EPQ451" s="32"/>
      <c r="EPR451" s="32"/>
      <c r="EPS451" s="35"/>
      <c r="EPT451" s="35"/>
      <c r="EPU451" s="32"/>
      <c r="EPV451" s="32"/>
      <c r="EPW451" s="32"/>
      <c r="EPX451" s="32"/>
      <c r="EPY451" s="35"/>
      <c r="EPZ451" s="35"/>
      <c r="EQA451" s="32"/>
      <c r="EQB451" s="32"/>
      <c r="EQC451" s="32"/>
      <c r="EQD451" s="32"/>
      <c r="EQE451" s="35"/>
      <c r="EQF451" s="35"/>
      <c r="EQG451" s="32"/>
      <c r="EQH451" s="32"/>
      <c r="EQI451" s="32"/>
      <c r="EQJ451" s="32"/>
      <c r="EQK451" s="35"/>
      <c r="EQL451" s="35"/>
      <c r="EQM451" s="32"/>
      <c r="EQN451" s="32"/>
      <c r="EQO451" s="32"/>
      <c r="EQP451" s="32"/>
      <c r="EQQ451" s="35"/>
      <c r="EQR451" s="35"/>
      <c r="EQS451" s="32"/>
      <c r="EQT451" s="32"/>
      <c r="EQU451" s="32"/>
      <c r="EQV451" s="32"/>
      <c r="EQW451" s="35"/>
      <c r="EQX451" s="35"/>
      <c r="EQY451" s="32"/>
      <c r="EQZ451" s="32"/>
      <c r="ERA451" s="32"/>
      <c r="ERB451" s="32"/>
      <c r="ERC451" s="35"/>
      <c r="ERD451" s="35"/>
      <c r="ERE451" s="32"/>
      <c r="ERF451" s="32"/>
      <c r="ERG451" s="32"/>
      <c r="ERH451" s="32"/>
      <c r="ERI451" s="35"/>
      <c r="ERJ451" s="35"/>
      <c r="ERK451" s="32"/>
      <c r="ERL451" s="32"/>
      <c r="ERM451" s="32"/>
      <c r="ERN451" s="32"/>
      <c r="ERO451" s="35"/>
      <c r="ERP451" s="35"/>
      <c r="ERQ451" s="32"/>
      <c r="ERR451" s="32"/>
      <c r="ERS451" s="32"/>
      <c r="ERT451" s="32"/>
      <c r="ERU451" s="35"/>
      <c r="ERV451" s="35"/>
      <c r="ERW451" s="32"/>
      <c r="ERX451" s="32"/>
      <c r="ERY451" s="32"/>
      <c r="ERZ451" s="32"/>
      <c r="ESA451" s="35"/>
      <c r="ESB451" s="35"/>
      <c r="ESC451" s="32"/>
      <c r="ESD451" s="32"/>
      <c r="ESE451" s="32"/>
      <c r="ESF451" s="32"/>
      <c r="ESG451" s="35"/>
      <c r="ESH451" s="35"/>
      <c r="ESI451" s="32"/>
      <c r="ESJ451" s="32"/>
      <c r="ESK451" s="32"/>
      <c r="ESL451" s="32"/>
      <c r="ESM451" s="35"/>
      <c r="ESN451" s="35"/>
      <c r="ESO451" s="32"/>
      <c r="ESP451" s="32"/>
      <c r="ESQ451" s="32"/>
      <c r="ESR451" s="32"/>
      <c r="ESS451" s="35"/>
      <c r="EST451" s="35"/>
      <c r="ESU451" s="32"/>
      <c r="ESV451" s="32"/>
      <c r="ESW451" s="32"/>
      <c r="ESX451" s="32"/>
      <c r="ESY451" s="35"/>
      <c r="ESZ451" s="35"/>
      <c r="ETA451" s="32"/>
      <c r="ETB451" s="32"/>
      <c r="ETC451" s="32"/>
      <c r="ETD451" s="32"/>
      <c r="ETE451" s="35"/>
      <c r="ETF451" s="35"/>
      <c r="ETG451" s="32"/>
      <c r="ETH451" s="32"/>
      <c r="ETI451" s="32"/>
      <c r="ETJ451" s="32"/>
      <c r="ETK451" s="35"/>
      <c r="ETL451" s="35"/>
      <c r="ETM451" s="32"/>
      <c r="ETN451" s="32"/>
      <c r="ETO451" s="32"/>
      <c r="ETP451" s="32"/>
      <c r="ETQ451" s="35"/>
      <c r="ETR451" s="35"/>
      <c r="ETS451" s="32"/>
      <c r="ETT451" s="32"/>
      <c r="ETU451" s="32"/>
      <c r="ETV451" s="32"/>
      <c r="ETW451" s="35"/>
      <c r="ETX451" s="35"/>
      <c r="ETY451" s="32"/>
      <c r="ETZ451" s="32"/>
      <c r="EUA451" s="32"/>
      <c r="EUB451" s="32"/>
      <c r="EUC451" s="35"/>
      <c r="EUD451" s="35"/>
      <c r="EUE451" s="32"/>
      <c r="EUF451" s="32"/>
      <c r="EUG451" s="32"/>
      <c r="EUH451" s="32"/>
      <c r="EUI451" s="35"/>
      <c r="EUJ451" s="35"/>
      <c r="EUK451" s="32"/>
      <c r="EUL451" s="32"/>
      <c r="EUM451" s="32"/>
      <c r="EUN451" s="32"/>
      <c r="EUO451" s="35"/>
      <c r="EUP451" s="35"/>
      <c r="EUQ451" s="32"/>
      <c r="EUR451" s="32"/>
      <c r="EUS451" s="32"/>
      <c r="EUT451" s="32"/>
      <c r="EUU451" s="35"/>
      <c r="EUV451" s="35"/>
      <c r="EUW451" s="32"/>
      <c r="EUX451" s="32"/>
      <c r="EUY451" s="32"/>
      <c r="EUZ451" s="32"/>
      <c r="EVA451" s="35"/>
      <c r="EVB451" s="35"/>
      <c r="EVC451" s="32"/>
      <c r="EVD451" s="32"/>
      <c r="EVE451" s="32"/>
      <c r="EVF451" s="32"/>
      <c r="EVG451" s="35"/>
      <c r="EVH451" s="35"/>
      <c r="EVI451" s="32"/>
      <c r="EVJ451" s="32"/>
      <c r="EVK451" s="32"/>
      <c r="EVL451" s="32"/>
      <c r="EVM451" s="35"/>
      <c r="EVN451" s="35"/>
      <c r="EVO451" s="32"/>
      <c r="EVP451" s="32"/>
      <c r="EVQ451" s="32"/>
      <c r="EVR451" s="32"/>
      <c r="EVS451" s="35"/>
      <c r="EVT451" s="35"/>
      <c r="EVU451" s="32"/>
      <c r="EVV451" s="32"/>
      <c r="EVW451" s="32"/>
      <c r="EVX451" s="32"/>
      <c r="EVY451" s="35"/>
      <c r="EVZ451" s="35"/>
      <c r="EWA451" s="32"/>
      <c r="EWB451" s="32"/>
      <c r="EWC451" s="32"/>
      <c r="EWD451" s="32"/>
      <c r="EWE451" s="35"/>
      <c r="EWF451" s="35"/>
      <c r="EWG451" s="32"/>
      <c r="EWH451" s="32"/>
      <c r="EWI451" s="32"/>
      <c r="EWJ451" s="32"/>
      <c r="EWK451" s="35"/>
      <c r="EWL451" s="35"/>
      <c r="EWM451" s="32"/>
      <c r="EWN451" s="32"/>
      <c r="EWO451" s="32"/>
      <c r="EWP451" s="32"/>
      <c r="EWQ451" s="35"/>
      <c r="EWR451" s="35"/>
      <c r="EWS451" s="32"/>
      <c r="EWT451" s="32"/>
      <c r="EWU451" s="32"/>
      <c r="EWV451" s="32"/>
      <c r="EWW451" s="35"/>
      <c r="EWX451" s="35"/>
      <c r="EWY451" s="32"/>
      <c r="EWZ451" s="32"/>
      <c r="EXA451" s="32"/>
      <c r="EXB451" s="32"/>
      <c r="EXC451" s="35"/>
      <c r="EXD451" s="35"/>
      <c r="EXE451" s="32"/>
      <c r="EXF451" s="32"/>
      <c r="EXG451" s="32"/>
      <c r="EXH451" s="32"/>
      <c r="EXI451" s="35"/>
      <c r="EXJ451" s="35"/>
      <c r="EXK451" s="32"/>
      <c r="EXL451" s="32"/>
      <c r="EXM451" s="32"/>
      <c r="EXN451" s="32"/>
      <c r="EXO451" s="35"/>
      <c r="EXP451" s="35"/>
      <c r="EXQ451" s="32"/>
      <c r="EXR451" s="32"/>
      <c r="EXS451" s="32"/>
      <c r="EXT451" s="32"/>
      <c r="EXU451" s="35"/>
      <c r="EXV451" s="35"/>
      <c r="EXW451" s="32"/>
      <c r="EXX451" s="32"/>
      <c r="EXY451" s="32"/>
      <c r="EXZ451" s="32"/>
      <c r="EYA451" s="35"/>
      <c r="EYB451" s="35"/>
      <c r="EYC451" s="32"/>
      <c r="EYD451" s="32"/>
      <c r="EYE451" s="32"/>
      <c r="EYF451" s="32"/>
      <c r="EYG451" s="35"/>
      <c r="EYH451" s="35"/>
      <c r="EYI451" s="32"/>
      <c r="EYJ451" s="32"/>
      <c r="EYK451" s="32"/>
      <c r="EYL451" s="32"/>
      <c r="EYM451" s="35"/>
      <c r="EYN451" s="35"/>
      <c r="EYO451" s="32"/>
      <c r="EYP451" s="32"/>
      <c r="EYQ451" s="32"/>
      <c r="EYR451" s="32"/>
      <c r="EYS451" s="35"/>
      <c r="EYT451" s="35"/>
      <c r="EYU451" s="32"/>
      <c r="EYV451" s="32"/>
      <c r="EYW451" s="32"/>
      <c r="EYX451" s="32"/>
      <c r="EYY451" s="35"/>
      <c r="EYZ451" s="35"/>
      <c r="EZA451" s="32"/>
      <c r="EZB451" s="32"/>
      <c r="EZC451" s="32"/>
      <c r="EZD451" s="32"/>
      <c r="EZE451" s="35"/>
      <c r="EZF451" s="35"/>
      <c r="EZG451" s="32"/>
      <c r="EZH451" s="32"/>
      <c r="EZI451" s="32"/>
      <c r="EZJ451" s="32"/>
      <c r="EZK451" s="35"/>
      <c r="EZL451" s="35"/>
      <c r="EZM451" s="32"/>
      <c r="EZN451" s="32"/>
      <c r="EZO451" s="32"/>
      <c r="EZP451" s="32"/>
      <c r="EZQ451" s="35"/>
      <c r="EZR451" s="35"/>
      <c r="EZS451" s="32"/>
      <c r="EZT451" s="32"/>
      <c r="EZU451" s="32"/>
      <c r="EZV451" s="32"/>
      <c r="EZW451" s="35"/>
      <c r="EZX451" s="35"/>
      <c r="EZY451" s="32"/>
      <c r="EZZ451" s="32"/>
      <c r="FAA451" s="32"/>
      <c r="FAB451" s="32"/>
      <c r="FAC451" s="35"/>
      <c r="FAD451" s="35"/>
      <c r="FAE451" s="32"/>
      <c r="FAF451" s="32"/>
      <c r="FAG451" s="32"/>
      <c r="FAH451" s="32"/>
      <c r="FAI451" s="35"/>
      <c r="FAJ451" s="35"/>
      <c r="FAK451" s="32"/>
      <c r="FAL451" s="32"/>
      <c r="FAM451" s="32"/>
      <c r="FAN451" s="32"/>
      <c r="FAO451" s="35"/>
      <c r="FAP451" s="35"/>
      <c r="FAQ451" s="32"/>
      <c r="FAR451" s="32"/>
      <c r="FAS451" s="32"/>
      <c r="FAT451" s="32"/>
      <c r="FAU451" s="35"/>
      <c r="FAV451" s="35"/>
      <c r="FAW451" s="32"/>
      <c r="FAX451" s="32"/>
      <c r="FAY451" s="32"/>
      <c r="FAZ451" s="32"/>
      <c r="FBA451" s="35"/>
      <c r="FBB451" s="35"/>
      <c r="FBC451" s="32"/>
      <c r="FBD451" s="32"/>
      <c r="FBE451" s="32"/>
      <c r="FBF451" s="32"/>
      <c r="FBG451" s="35"/>
      <c r="FBH451" s="35"/>
      <c r="FBI451" s="32"/>
      <c r="FBJ451" s="32"/>
      <c r="FBK451" s="32"/>
      <c r="FBL451" s="32"/>
      <c r="FBM451" s="35"/>
      <c r="FBN451" s="35"/>
      <c r="FBO451" s="32"/>
      <c r="FBP451" s="32"/>
      <c r="FBQ451" s="32"/>
      <c r="FBR451" s="32"/>
      <c r="FBS451" s="35"/>
      <c r="FBT451" s="35"/>
      <c r="FBU451" s="32"/>
      <c r="FBV451" s="32"/>
      <c r="FBW451" s="32"/>
      <c r="FBX451" s="32"/>
      <c r="FBY451" s="35"/>
      <c r="FBZ451" s="35"/>
      <c r="FCA451" s="32"/>
      <c r="FCB451" s="32"/>
      <c r="FCC451" s="32"/>
      <c r="FCD451" s="32"/>
      <c r="FCE451" s="35"/>
      <c r="FCF451" s="35"/>
      <c r="FCG451" s="32"/>
      <c r="FCH451" s="32"/>
      <c r="FCI451" s="32"/>
      <c r="FCJ451" s="32"/>
      <c r="FCK451" s="35"/>
      <c r="FCL451" s="35"/>
      <c r="FCM451" s="32"/>
      <c r="FCN451" s="32"/>
      <c r="FCO451" s="32"/>
      <c r="FCP451" s="32"/>
      <c r="FCQ451" s="35"/>
      <c r="FCR451" s="35"/>
      <c r="FCS451" s="32"/>
      <c r="FCT451" s="32"/>
      <c r="FCU451" s="32"/>
      <c r="FCV451" s="32"/>
      <c r="FCW451" s="35"/>
      <c r="FCX451" s="35"/>
      <c r="FCY451" s="32"/>
      <c r="FCZ451" s="32"/>
      <c r="FDA451" s="32"/>
      <c r="FDB451" s="32"/>
      <c r="FDC451" s="35"/>
      <c r="FDD451" s="35"/>
      <c r="FDE451" s="32"/>
      <c r="FDF451" s="32"/>
      <c r="FDG451" s="32"/>
      <c r="FDH451" s="32"/>
      <c r="FDI451" s="35"/>
      <c r="FDJ451" s="35"/>
      <c r="FDK451" s="32"/>
      <c r="FDL451" s="32"/>
      <c r="FDM451" s="32"/>
      <c r="FDN451" s="32"/>
      <c r="FDO451" s="35"/>
      <c r="FDP451" s="35"/>
      <c r="FDQ451" s="32"/>
      <c r="FDR451" s="32"/>
      <c r="FDS451" s="32"/>
      <c r="FDT451" s="32"/>
      <c r="FDU451" s="35"/>
      <c r="FDV451" s="35"/>
      <c r="FDW451" s="32"/>
      <c r="FDX451" s="32"/>
      <c r="FDY451" s="32"/>
      <c r="FDZ451" s="32"/>
      <c r="FEA451" s="35"/>
      <c r="FEB451" s="35"/>
      <c r="FEC451" s="32"/>
      <c r="FED451" s="32"/>
      <c r="FEE451" s="32"/>
      <c r="FEF451" s="32"/>
      <c r="FEG451" s="35"/>
      <c r="FEH451" s="35"/>
      <c r="FEI451" s="32"/>
      <c r="FEJ451" s="32"/>
      <c r="FEK451" s="32"/>
      <c r="FEL451" s="32"/>
      <c r="FEM451" s="35"/>
      <c r="FEN451" s="35"/>
      <c r="FEO451" s="32"/>
      <c r="FEP451" s="32"/>
      <c r="FEQ451" s="32"/>
      <c r="FER451" s="32"/>
      <c r="FES451" s="35"/>
      <c r="FET451" s="35"/>
      <c r="FEU451" s="32"/>
      <c r="FEV451" s="32"/>
      <c r="FEW451" s="32"/>
      <c r="FEX451" s="32"/>
      <c r="FEY451" s="35"/>
      <c r="FEZ451" s="35"/>
      <c r="FFA451" s="32"/>
      <c r="FFB451" s="32"/>
      <c r="FFC451" s="32"/>
      <c r="FFD451" s="32"/>
      <c r="FFE451" s="35"/>
      <c r="FFF451" s="35"/>
      <c r="FFG451" s="32"/>
      <c r="FFH451" s="32"/>
      <c r="FFI451" s="32"/>
      <c r="FFJ451" s="32"/>
      <c r="FFK451" s="35"/>
      <c r="FFL451" s="35"/>
      <c r="FFM451" s="32"/>
      <c r="FFN451" s="32"/>
      <c r="FFO451" s="32"/>
      <c r="FFP451" s="32"/>
      <c r="FFQ451" s="35"/>
      <c r="FFR451" s="35"/>
      <c r="FFS451" s="32"/>
      <c r="FFT451" s="32"/>
      <c r="FFU451" s="32"/>
      <c r="FFV451" s="32"/>
      <c r="FFW451" s="35"/>
      <c r="FFX451" s="35"/>
      <c r="FFY451" s="32"/>
      <c r="FFZ451" s="32"/>
      <c r="FGA451" s="32"/>
      <c r="FGB451" s="32"/>
      <c r="FGC451" s="35"/>
      <c r="FGD451" s="35"/>
      <c r="FGE451" s="32"/>
      <c r="FGF451" s="32"/>
      <c r="FGG451" s="32"/>
      <c r="FGH451" s="32"/>
      <c r="FGI451" s="35"/>
      <c r="FGJ451" s="35"/>
      <c r="FGK451" s="32"/>
      <c r="FGL451" s="32"/>
      <c r="FGM451" s="32"/>
      <c r="FGN451" s="32"/>
      <c r="FGO451" s="35"/>
      <c r="FGP451" s="35"/>
      <c r="FGQ451" s="32"/>
      <c r="FGR451" s="32"/>
      <c r="FGS451" s="32"/>
      <c r="FGT451" s="32"/>
      <c r="FGU451" s="35"/>
      <c r="FGV451" s="35"/>
      <c r="FGW451" s="32"/>
      <c r="FGX451" s="32"/>
      <c r="FGY451" s="32"/>
      <c r="FGZ451" s="32"/>
      <c r="FHA451" s="35"/>
      <c r="FHB451" s="35"/>
      <c r="FHC451" s="32"/>
      <c r="FHD451" s="32"/>
      <c r="FHE451" s="32"/>
      <c r="FHF451" s="32"/>
      <c r="FHG451" s="35"/>
      <c r="FHH451" s="35"/>
      <c r="FHI451" s="32"/>
      <c r="FHJ451" s="32"/>
      <c r="FHK451" s="32"/>
      <c r="FHL451" s="32"/>
      <c r="FHM451" s="35"/>
      <c r="FHN451" s="35"/>
      <c r="FHO451" s="32"/>
      <c r="FHP451" s="32"/>
      <c r="FHQ451" s="32"/>
      <c r="FHR451" s="32"/>
      <c r="FHS451" s="35"/>
      <c r="FHT451" s="35"/>
      <c r="FHU451" s="32"/>
      <c r="FHV451" s="32"/>
      <c r="FHW451" s="32"/>
      <c r="FHX451" s="32"/>
      <c r="FHY451" s="35"/>
      <c r="FHZ451" s="35"/>
      <c r="FIA451" s="32"/>
      <c r="FIB451" s="32"/>
      <c r="FIC451" s="32"/>
      <c r="FID451" s="32"/>
      <c r="FIE451" s="35"/>
      <c r="FIF451" s="35"/>
      <c r="FIG451" s="32"/>
      <c r="FIH451" s="32"/>
      <c r="FII451" s="32"/>
      <c r="FIJ451" s="32"/>
      <c r="FIK451" s="35"/>
      <c r="FIL451" s="35"/>
      <c r="FIM451" s="32"/>
      <c r="FIN451" s="32"/>
      <c r="FIO451" s="32"/>
      <c r="FIP451" s="32"/>
      <c r="FIQ451" s="35"/>
      <c r="FIR451" s="35"/>
      <c r="FIS451" s="32"/>
      <c r="FIT451" s="32"/>
      <c r="FIU451" s="32"/>
      <c r="FIV451" s="32"/>
      <c r="FIW451" s="35"/>
      <c r="FIX451" s="35"/>
      <c r="FIY451" s="32"/>
      <c r="FIZ451" s="32"/>
      <c r="FJA451" s="32"/>
      <c r="FJB451" s="32"/>
      <c r="FJC451" s="35"/>
      <c r="FJD451" s="35"/>
      <c r="FJE451" s="32"/>
      <c r="FJF451" s="32"/>
      <c r="FJG451" s="32"/>
      <c r="FJH451" s="32"/>
      <c r="FJI451" s="35"/>
      <c r="FJJ451" s="35"/>
      <c r="FJK451" s="32"/>
      <c r="FJL451" s="32"/>
      <c r="FJM451" s="32"/>
      <c r="FJN451" s="32"/>
      <c r="FJO451" s="35"/>
      <c r="FJP451" s="35"/>
      <c r="FJQ451" s="32"/>
      <c r="FJR451" s="32"/>
      <c r="FJS451" s="32"/>
      <c r="FJT451" s="32"/>
      <c r="FJU451" s="35"/>
      <c r="FJV451" s="35"/>
      <c r="FJW451" s="32"/>
      <c r="FJX451" s="32"/>
      <c r="FJY451" s="32"/>
      <c r="FJZ451" s="32"/>
      <c r="FKA451" s="35"/>
      <c r="FKB451" s="35"/>
      <c r="FKC451" s="32"/>
      <c r="FKD451" s="32"/>
      <c r="FKE451" s="32"/>
      <c r="FKF451" s="32"/>
      <c r="FKG451" s="35"/>
      <c r="FKH451" s="35"/>
      <c r="FKI451" s="32"/>
      <c r="FKJ451" s="32"/>
      <c r="FKK451" s="32"/>
      <c r="FKL451" s="32"/>
      <c r="FKM451" s="35"/>
      <c r="FKN451" s="35"/>
      <c r="FKO451" s="32"/>
      <c r="FKP451" s="32"/>
      <c r="FKQ451" s="32"/>
      <c r="FKR451" s="32"/>
      <c r="FKS451" s="35"/>
      <c r="FKT451" s="35"/>
      <c r="FKU451" s="32"/>
      <c r="FKV451" s="32"/>
      <c r="FKW451" s="32"/>
      <c r="FKX451" s="32"/>
      <c r="FKY451" s="35"/>
      <c r="FKZ451" s="35"/>
      <c r="FLA451" s="32"/>
      <c r="FLB451" s="32"/>
      <c r="FLC451" s="32"/>
      <c r="FLD451" s="32"/>
      <c r="FLE451" s="35"/>
      <c r="FLF451" s="35"/>
      <c r="FLG451" s="32"/>
      <c r="FLH451" s="32"/>
      <c r="FLI451" s="32"/>
      <c r="FLJ451" s="32"/>
      <c r="FLK451" s="35"/>
      <c r="FLL451" s="35"/>
      <c r="FLM451" s="32"/>
      <c r="FLN451" s="32"/>
      <c r="FLO451" s="32"/>
      <c r="FLP451" s="32"/>
      <c r="FLQ451" s="35"/>
      <c r="FLR451" s="35"/>
      <c r="FLS451" s="32"/>
      <c r="FLT451" s="32"/>
      <c r="FLU451" s="32"/>
      <c r="FLV451" s="32"/>
      <c r="FLW451" s="35"/>
      <c r="FLX451" s="35"/>
      <c r="FLY451" s="32"/>
      <c r="FLZ451" s="32"/>
      <c r="FMA451" s="32"/>
      <c r="FMB451" s="32"/>
      <c r="FMC451" s="35"/>
      <c r="FMD451" s="35"/>
      <c r="FME451" s="32"/>
      <c r="FMF451" s="32"/>
      <c r="FMG451" s="32"/>
      <c r="FMH451" s="32"/>
      <c r="FMI451" s="35"/>
      <c r="FMJ451" s="35"/>
      <c r="FMK451" s="32"/>
      <c r="FML451" s="32"/>
      <c r="FMM451" s="32"/>
      <c r="FMN451" s="32"/>
      <c r="FMO451" s="35"/>
      <c r="FMP451" s="35"/>
      <c r="FMQ451" s="32"/>
      <c r="FMR451" s="32"/>
      <c r="FMS451" s="32"/>
      <c r="FMT451" s="32"/>
      <c r="FMU451" s="35"/>
      <c r="FMV451" s="35"/>
      <c r="FMW451" s="32"/>
      <c r="FMX451" s="32"/>
      <c r="FMY451" s="32"/>
      <c r="FMZ451" s="32"/>
      <c r="FNA451" s="35"/>
      <c r="FNB451" s="35"/>
      <c r="FNC451" s="32"/>
      <c r="FND451" s="32"/>
      <c r="FNE451" s="32"/>
      <c r="FNF451" s="32"/>
      <c r="FNG451" s="35"/>
      <c r="FNH451" s="35"/>
      <c r="FNI451" s="32"/>
      <c r="FNJ451" s="32"/>
      <c r="FNK451" s="32"/>
      <c r="FNL451" s="32"/>
      <c r="FNM451" s="35"/>
      <c r="FNN451" s="35"/>
      <c r="FNO451" s="32"/>
      <c r="FNP451" s="32"/>
      <c r="FNQ451" s="32"/>
      <c r="FNR451" s="32"/>
      <c r="FNS451" s="35"/>
      <c r="FNT451" s="35"/>
      <c r="FNU451" s="32"/>
      <c r="FNV451" s="32"/>
      <c r="FNW451" s="32"/>
      <c r="FNX451" s="32"/>
      <c r="FNY451" s="35"/>
      <c r="FNZ451" s="35"/>
      <c r="FOA451" s="32"/>
      <c r="FOB451" s="32"/>
      <c r="FOC451" s="32"/>
      <c r="FOD451" s="32"/>
      <c r="FOE451" s="35"/>
      <c r="FOF451" s="35"/>
      <c r="FOG451" s="32"/>
      <c r="FOH451" s="32"/>
      <c r="FOI451" s="32"/>
      <c r="FOJ451" s="32"/>
      <c r="FOK451" s="35"/>
      <c r="FOL451" s="35"/>
      <c r="FOM451" s="32"/>
      <c r="FON451" s="32"/>
      <c r="FOO451" s="32"/>
      <c r="FOP451" s="32"/>
      <c r="FOQ451" s="35"/>
      <c r="FOR451" s="35"/>
      <c r="FOS451" s="32"/>
      <c r="FOT451" s="32"/>
      <c r="FOU451" s="32"/>
      <c r="FOV451" s="32"/>
      <c r="FOW451" s="35"/>
      <c r="FOX451" s="35"/>
      <c r="FOY451" s="32"/>
      <c r="FOZ451" s="32"/>
      <c r="FPA451" s="32"/>
      <c r="FPB451" s="32"/>
      <c r="FPC451" s="35"/>
      <c r="FPD451" s="35"/>
      <c r="FPE451" s="32"/>
      <c r="FPF451" s="32"/>
      <c r="FPG451" s="32"/>
      <c r="FPH451" s="32"/>
      <c r="FPI451" s="35"/>
      <c r="FPJ451" s="35"/>
      <c r="FPK451" s="32"/>
      <c r="FPL451" s="32"/>
      <c r="FPM451" s="32"/>
      <c r="FPN451" s="32"/>
      <c r="FPO451" s="35"/>
      <c r="FPP451" s="35"/>
      <c r="FPQ451" s="32"/>
      <c r="FPR451" s="32"/>
      <c r="FPS451" s="32"/>
      <c r="FPT451" s="32"/>
      <c r="FPU451" s="35"/>
      <c r="FPV451" s="35"/>
      <c r="FPW451" s="32"/>
      <c r="FPX451" s="32"/>
      <c r="FPY451" s="32"/>
      <c r="FPZ451" s="32"/>
      <c r="FQA451" s="35"/>
      <c r="FQB451" s="35"/>
      <c r="FQC451" s="32"/>
      <c r="FQD451" s="32"/>
      <c r="FQE451" s="32"/>
      <c r="FQF451" s="32"/>
      <c r="FQG451" s="35"/>
      <c r="FQH451" s="35"/>
      <c r="FQI451" s="32"/>
      <c r="FQJ451" s="32"/>
      <c r="FQK451" s="32"/>
      <c r="FQL451" s="32"/>
      <c r="FQM451" s="35"/>
      <c r="FQN451" s="35"/>
      <c r="FQO451" s="32"/>
      <c r="FQP451" s="32"/>
      <c r="FQQ451" s="32"/>
      <c r="FQR451" s="32"/>
      <c r="FQS451" s="35"/>
      <c r="FQT451" s="35"/>
      <c r="FQU451" s="32"/>
      <c r="FQV451" s="32"/>
      <c r="FQW451" s="32"/>
      <c r="FQX451" s="32"/>
      <c r="FQY451" s="35"/>
      <c r="FQZ451" s="35"/>
      <c r="FRA451" s="32"/>
      <c r="FRB451" s="32"/>
      <c r="FRC451" s="32"/>
      <c r="FRD451" s="32"/>
      <c r="FRE451" s="35"/>
      <c r="FRF451" s="35"/>
      <c r="FRG451" s="32"/>
      <c r="FRH451" s="32"/>
      <c r="FRI451" s="32"/>
      <c r="FRJ451" s="32"/>
      <c r="FRK451" s="35"/>
      <c r="FRL451" s="35"/>
      <c r="FRM451" s="32"/>
      <c r="FRN451" s="32"/>
      <c r="FRO451" s="32"/>
      <c r="FRP451" s="32"/>
      <c r="FRQ451" s="35"/>
      <c r="FRR451" s="35"/>
      <c r="FRS451" s="32"/>
      <c r="FRT451" s="32"/>
      <c r="FRU451" s="32"/>
      <c r="FRV451" s="32"/>
      <c r="FRW451" s="35"/>
      <c r="FRX451" s="35"/>
      <c r="FRY451" s="32"/>
      <c r="FRZ451" s="32"/>
      <c r="FSA451" s="32"/>
      <c r="FSB451" s="32"/>
      <c r="FSC451" s="35"/>
      <c r="FSD451" s="35"/>
      <c r="FSE451" s="32"/>
      <c r="FSF451" s="32"/>
      <c r="FSG451" s="32"/>
      <c r="FSH451" s="32"/>
      <c r="FSI451" s="35"/>
      <c r="FSJ451" s="35"/>
      <c r="FSK451" s="32"/>
      <c r="FSL451" s="32"/>
      <c r="FSM451" s="32"/>
      <c r="FSN451" s="32"/>
      <c r="FSO451" s="35"/>
      <c r="FSP451" s="35"/>
      <c r="FSQ451" s="32"/>
      <c r="FSR451" s="32"/>
      <c r="FSS451" s="32"/>
      <c r="FST451" s="32"/>
      <c r="FSU451" s="35"/>
      <c r="FSV451" s="35"/>
      <c r="FSW451" s="32"/>
      <c r="FSX451" s="32"/>
      <c r="FSY451" s="32"/>
      <c r="FSZ451" s="32"/>
      <c r="FTA451" s="35"/>
      <c r="FTB451" s="35"/>
      <c r="FTC451" s="32"/>
      <c r="FTD451" s="32"/>
      <c r="FTE451" s="32"/>
      <c r="FTF451" s="32"/>
      <c r="FTG451" s="35"/>
      <c r="FTH451" s="35"/>
      <c r="FTI451" s="32"/>
      <c r="FTJ451" s="32"/>
      <c r="FTK451" s="32"/>
      <c r="FTL451" s="32"/>
      <c r="FTM451" s="35"/>
      <c r="FTN451" s="35"/>
      <c r="FTO451" s="32"/>
      <c r="FTP451" s="32"/>
      <c r="FTQ451" s="32"/>
      <c r="FTR451" s="32"/>
      <c r="FTS451" s="35"/>
      <c r="FTT451" s="35"/>
      <c r="FTU451" s="32"/>
      <c r="FTV451" s="32"/>
      <c r="FTW451" s="32"/>
      <c r="FTX451" s="32"/>
      <c r="FTY451" s="35"/>
      <c r="FTZ451" s="35"/>
      <c r="FUA451" s="32"/>
      <c r="FUB451" s="32"/>
      <c r="FUC451" s="32"/>
      <c r="FUD451" s="32"/>
      <c r="FUE451" s="35"/>
      <c r="FUF451" s="35"/>
      <c r="FUG451" s="32"/>
      <c r="FUH451" s="32"/>
      <c r="FUI451" s="32"/>
      <c r="FUJ451" s="32"/>
      <c r="FUK451" s="35"/>
      <c r="FUL451" s="35"/>
      <c r="FUM451" s="32"/>
      <c r="FUN451" s="32"/>
      <c r="FUO451" s="32"/>
      <c r="FUP451" s="32"/>
      <c r="FUQ451" s="35"/>
      <c r="FUR451" s="35"/>
      <c r="FUS451" s="32"/>
      <c r="FUT451" s="32"/>
      <c r="FUU451" s="32"/>
      <c r="FUV451" s="32"/>
      <c r="FUW451" s="35"/>
      <c r="FUX451" s="35"/>
      <c r="FUY451" s="32"/>
      <c r="FUZ451" s="32"/>
      <c r="FVA451" s="32"/>
      <c r="FVB451" s="32"/>
      <c r="FVC451" s="35"/>
      <c r="FVD451" s="35"/>
      <c r="FVE451" s="32"/>
      <c r="FVF451" s="32"/>
      <c r="FVG451" s="32"/>
      <c r="FVH451" s="32"/>
      <c r="FVI451" s="35"/>
      <c r="FVJ451" s="35"/>
      <c r="FVK451" s="32"/>
      <c r="FVL451" s="32"/>
      <c r="FVM451" s="32"/>
      <c r="FVN451" s="32"/>
      <c r="FVO451" s="35"/>
      <c r="FVP451" s="35"/>
      <c r="FVQ451" s="32"/>
      <c r="FVR451" s="32"/>
      <c r="FVS451" s="32"/>
      <c r="FVT451" s="32"/>
      <c r="FVU451" s="35"/>
      <c r="FVV451" s="35"/>
      <c r="FVW451" s="32"/>
      <c r="FVX451" s="32"/>
      <c r="FVY451" s="32"/>
      <c r="FVZ451" s="32"/>
      <c r="FWA451" s="35"/>
      <c r="FWB451" s="35"/>
      <c r="FWC451" s="32"/>
      <c r="FWD451" s="32"/>
      <c r="FWE451" s="32"/>
      <c r="FWF451" s="32"/>
      <c r="FWG451" s="35"/>
      <c r="FWH451" s="35"/>
      <c r="FWI451" s="32"/>
      <c r="FWJ451" s="32"/>
      <c r="FWK451" s="32"/>
      <c r="FWL451" s="32"/>
      <c r="FWM451" s="35"/>
      <c r="FWN451" s="35"/>
      <c r="FWO451" s="32"/>
      <c r="FWP451" s="32"/>
      <c r="FWQ451" s="32"/>
      <c r="FWR451" s="32"/>
      <c r="FWS451" s="35"/>
      <c r="FWT451" s="35"/>
      <c r="FWU451" s="32"/>
      <c r="FWV451" s="32"/>
      <c r="FWW451" s="32"/>
      <c r="FWX451" s="32"/>
      <c r="FWY451" s="35"/>
      <c r="FWZ451" s="35"/>
      <c r="FXA451" s="32"/>
      <c r="FXB451" s="32"/>
      <c r="FXC451" s="32"/>
      <c r="FXD451" s="32"/>
      <c r="FXE451" s="35"/>
      <c r="FXF451" s="35"/>
      <c r="FXG451" s="32"/>
      <c r="FXH451" s="32"/>
      <c r="FXI451" s="32"/>
      <c r="FXJ451" s="32"/>
      <c r="FXK451" s="35"/>
      <c r="FXL451" s="35"/>
      <c r="FXM451" s="32"/>
      <c r="FXN451" s="32"/>
      <c r="FXO451" s="32"/>
      <c r="FXP451" s="32"/>
      <c r="FXQ451" s="35"/>
      <c r="FXR451" s="35"/>
      <c r="FXS451" s="32"/>
      <c r="FXT451" s="32"/>
      <c r="FXU451" s="32"/>
      <c r="FXV451" s="32"/>
      <c r="FXW451" s="35"/>
      <c r="FXX451" s="35"/>
      <c r="FXY451" s="32"/>
      <c r="FXZ451" s="32"/>
      <c r="FYA451" s="32"/>
      <c r="FYB451" s="32"/>
      <c r="FYC451" s="35"/>
      <c r="FYD451" s="35"/>
      <c r="FYE451" s="32"/>
      <c r="FYF451" s="32"/>
      <c r="FYG451" s="32"/>
      <c r="FYH451" s="32"/>
      <c r="FYI451" s="35"/>
      <c r="FYJ451" s="35"/>
      <c r="FYK451" s="32"/>
      <c r="FYL451" s="32"/>
      <c r="FYM451" s="32"/>
      <c r="FYN451" s="32"/>
      <c r="FYO451" s="35"/>
      <c r="FYP451" s="35"/>
      <c r="FYQ451" s="32"/>
      <c r="FYR451" s="32"/>
      <c r="FYS451" s="32"/>
      <c r="FYT451" s="32"/>
      <c r="FYU451" s="35"/>
      <c r="FYV451" s="35"/>
      <c r="FYW451" s="32"/>
      <c r="FYX451" s="32"/>
      <c r="FYY451" s="32"/>
      <c r="FYZ451" s="32"/>
      <c r="FZA451" s="35"/>
      <c r="FZB451" s="35"/>
      <c r="FZC451" s="32"/>
      <c r="FZD451" s="32"/>
      <c r="FZE451" s="32"/>
      <c r="FZF451" s="32"/>
      <c r="FZG451" s="35"/>
      <c r="FZH451" s="35"/>
      <c r="FZI451" s="32"/>
      <c r="FZJ451" s="32"/>
      <c r="FZK451" s="32"/>
      <c r="FZL451" s="32"/>
      <c r="FZM451" s="35"/>
      <c r="FZN451" s="35"/>
      <c r="FZO451" s="32"/>
      <c r="FZP451" s="32"/>
      <c r="FZQ451" s="32"/>
      <c r="FZR451" s="32"/>
      <c r="FZS451" s="35"/>
      <c r="FZT451" s="35"/>
      <c r="FZU451" s="32"/>
      <c r="FZV451" s="32"/>
      <c r="FZW451" s="32"/>
      <c r="FZX451" s="32"/>
      <c r="FZY451" s="35"/>
      <c r="FZZ451" s="35"/>
      <c r="GAA451" s="32"/>
      <c r="GAB451" s="32"/>
      <c r="GAC451" s="32"/>
      <c r="GAD451" s="32"/>
      <c r="GAE451" s="35"/>
      <c r="GAF451" s="35"/>
      <c r="GAG451" s="32"/>
      <c r="GAH451" s="32"/>
      <c r="GAI451" s="32"/>
      <c r="GAJ451" s="32"/>
      <c r="GAK451" s="35"/>
      <c r="GAL451" s="35"/>
      <c r="GAM451" s="32"/>
      <c r="GAN451" s="32"/>
      <c r="GAO451" s="32"/>
      <c r="GAP451" s="32"/>
      <c r="GAQ451" s="35"/>
      <c r="GAR451" s="35"/>
      <c r="GAS451" s="32"/>
      <c r="GAT451" s="32"/>
      <c r="GAU451" s="32"/>
      <c r="GAV451" s="32"/>
      <c r="GAW451" s="35"/>
      <c r="GAX451" s="35"/>
      <c r="GAY451" s="32"/>
      <c r="GAZ451" s="32"/>
      <c r="GBA451" s="32"/>
      <c r="GBB451" s="32"/>
      <c r="GBC451" s="35"/>
      <c r="GBD451" s="35"/>
      <c r="GBE451" s="32"/>
      <c r="GBF451" s="32"/>
      <c r="GBG451" s="32"/>
      <c r="GBH451" s="32"/>
      <c r="GBI451" s="35"/>
      <c r="GBJ451" s="35"/>
      <c r="GBK451" s="32"/>
      <c r="GBL451" s="32"/>
      <c r="GBM451" s="32"/>
      <c r="GBN451" s="32"/>
      <c r="GBO451" s="35"/>
      <c r="GBP451" s="35"/>
      <c r="GBQ451" s="32"/>
      <c r="GBR451" s="32"/>
      <c r="GBS451" s="32"/>
      <c r="GBT451" s="32"/>
      <c r="GBU451" s="35"/>
      <c r="GBV451" s="35"/>
      <c r="GBW451" s="32"/>
      <c r="GBX451" s="32"/>
      <c r="GBY451" s="32"/>
      <c r="GBZ451" s="32"/>
      <c r="GCA451" s="35"/>
      <c r="GCB451" s="35"/>
      <c r="GCC451" s="32"/>
      <c r="GCD451" s="32"/>
      <c r="GCE451" s="32"/>
      <c r="GCF451" s="32"/>
      <c r="GCG451" s="35"/>
      <c r="GCH451" s="35"/>
      <c r="GCI451" s="32"/>
      <c r="GCJ451" s="32"/>
      <c r="GCK451" s="32"/>
      <c r="GCL451" s="32"/>
      <c r="GCM451" s="35"/>
      <c r="GCN451" s="35"/>
      <c r="GCO451" s="32"/>
      <c r="GCP451" s="32"/>
      <c r="GCQ451" s="32"/>
      <c r="GCR451" s="32"/>
      <c r="GCS451" s="35"/>
      <c r="GCT451" s="35"/>
      <c r="GCU451" s="32"/>
      <c r="GCV451" s="32"/>
      <c r="GCW451" s="32"/>
      <c r="GCX451" s="32"/>
      <c r="GCY451" s="35"/>
      <c r="GCZ451" s="35"/>
      <c r="GDA451" s="32"/>
      <c r="GDB451" s="32"/>
      <c r="GDC451" s="32"/>
      <c r="GDD451" s="32"/>
      <c r="GDE451" s="35"/>
      <c r="GDF451" s="35"/>
      <c r="GDG451" s="32"/>
      <c r="GDH451" s="32"/>
      <c r="GDI451" s="32"/>
      <c r="GDJ451" s="32"/>
      <c r="GDK451" s="35"/>
      <c r="GDL451" s="35"/>
      <c r="GDM451" s="32"/>
      <c r="GDN451" s="32"/>
      <c r="GDO451" s="32"/>
      <c r="GDP451" s="32"/>
      <c r="GDQ451" s="35"/>
      <c r="GDR451" s="35"/>
      <c r="GDS451" s="32"/>
      <c r="GDT451" s="32"/>
      <c r="GDU451" s="32"/>
      <c r="GDV451" s="32"/>
      <c r="GDW451" s="35"/>
      <c r="GDX451" s="35"/>
      <c r="GDY451" s="32"/>
      <c r="GDZ451" s="32"/>
      <c r="GEA451" s="32"/>
      <c r="GEB451" s="32"/>
      <c r="GEC451" s="35"/>
      <c r="GED451" s="35"/>
      <c r="GEE451" s="32"/>
      <c r="GEF451" s="32"/>
      <c r="GEG451" s="32"/>
      <c r="GEH451" s="32"/>
      <c r="GEI451" s="35"/>
      <c r="GEJ451" s="35"/>
      <c r="GEK451" s="32"/>
      <c r="GEL451" s="32"/>
      <c r="GEM451" s="32"/>
      <c r="GEN451" s="32"/>
      <c r="GEO451" s="35"/>
      <c r="GEP451" s="35"/>
      <c r="GEQ451" s="32"/>
      <c r="GER451" s="32"/>
      <c r="GES451" s="32"/>
      <c r="GET451" s="32"/>
      <c r="GEU451" s="35"/>
      <c r="GEV451" s="35"/>
      <c r="GEW451" s="32"/>
      <c r="GEX451" s="32"/>
      <c r="GEY451" s="32"/>
      <c r="GEZ451" s="32"/>
      <c r="GFA451" s="35"/>
      <c r="GFB451" s="35"/>
      <c r="GFC451" s="32"/>
      <c r="GFD451" s="32"/>
      <c r="GFE451" s="32"/>
      <c r="GFF451" s="32"/>
      <c r="GFG451" s="35"/>
      <c r="GFH451" s="35"/>
      <c r="GFI451" s="32"/>
      <c r="GFJ451" s="32"/>
      <c r="GFK451" s="32"/>
      <c r="GFL451" s="32"/>
      <c r="GFM451" s="35"/>
      <c r="GFN451" s="35"/>
      <c r="GFO451" s="32"/>
      <c r="GFP451" s="32"/>
      <c r="GFQ451" s="32"/>
      <c r="GFR451" s="32"/>
      <c r="GFS451" s="35"/>
      <c r="GFT451" s="35"/>
      <c r="GFU451" s="32"/>
      <c r="GFV451" s="32"/>
      <c r="GFW451" s="32"/>
      <c r="GFX451" s="32"/>
      <c r="GFY451" s="35"/>
      <c r="GFZ451" s="35"/>
      <c r="GGA451" s="32"/>
      <c r="GGB451" s="32"/>
      <c r="GGC451" s="32"/>
      <c r="GGD451" s="32"/>
      <c r="GGE451" s="35"/>
      <c r="GGF451" s="35"/>
      <c r="GGG451" s="32"/>
      <c r="GGH451" s="32"/>
      <c r="GGI451" s="32"/>
      <c r="GGJ451" s="32"/>
      <c r="GGK451" s="35"/>
      <c r="GGL451" s="35"/>
      <c r="GGM451" s="32"/>
      <c r="GGN451" s="32"/>
      <c r="GGO451" s="32"/>
      <c r="GGP451" s="32"/>
      <c r="GGQ451" s="35"/>
      <c r="GGR451" s="35"/>
      <c r="GGS451" s="32"/>
      <c r="GGT451" s="32"/>
      <c r="GGU451" s="32"/>
      <c r="GGV451" s="32"/>
      <c r="GGW451" s="35"/>
      <c r="GGX451" s="35"/>
      <c r="GGY451" s="32"/>
      <c r="GGZ451" s="32"/>
      <c r="GHA451" s="32"/>
      <c r="GHB451" s="32"/>
      <c r="GHC451" s="35"/>
      <c r="GHD451" s="35"/>
      <c r="GHE451" s="32"/>
      <c r="GHF451" s="32"/>
      <c r="GHG451" s="32"/>
      <c r="GHH451" s="32"/>
      <c r="GHI451" s="35"/>
      <c r="GHJ451" s="35"/>
      <c r="GHK451" s="32"/>
      <c r="GHL451" s="32"/>
      <c r="GHM451" s="32"/>
      <c r="GHN451" s="32"/>
      <c r="GHO451" s="35"/>
      <c r="GHP451" s="35"/>
      <c r="GHQ451" s="32"/>
      <c r="GHR451" s="32"/>
      <c r="GHS451" s="32"/>
      <c r="GHT451" s="32"/>
      <c r="GHU451" s="35"/>
      <c r="GHV451" s="35"/>
      <c r="GHW451" s="32"/>
      <c r="GHX451" s="32"/>
      <c r="GHY451" s="32"/>
      <c r="GHZ451" s="32"/>
      <c r="GIA451" s="35"/>
      <c r="GIB451" s="35"/>
      <c r="GIC451" s="32"/>
      <c r="GID451" s="32"/>
      <c r="GIE451" s="32"/>
      <c r="GIF451" s="32"/>
      <c r="GIG451" s="35"/>
      <c r="GIH451" s="35"/>
      <c r="GII451" s="32"/>
      <c r="GIJ451" s="32"/>
      <c r="GIK451" s="32"/>
      <c r="GIL451" s="32"/>
      <c r="GIM451" s="35"/>
      <c r="GIN451" s="35"/>
      <c r="GIO451" s="32"/>
      <c r="GIP451" s="32"/>
      <c r="GIQ451" s="32"/>
      <c r="GIR451" s="32"/>
      <c r="GIS451" s="35"/>
      <c r="GIT451" s="35"/>
      <c r="GIU451" s="32"/>
      <c r="GIV451" s="32"/>
      <c r="GIW451" s="32"/>
      <c r="GIX451" s="32"/>
      <c r="GIY451" s="35"/>
      <c r="GIZ451" s="35"/>
      <c r="GJA451" s="32"/>
      <c r="GJB451" s="32"/>
      <c r="GJC451" s="32"/>
      <c r="GJD451" s="32"/>
      <c r="GJE451" s="35"/>
      <c r="GJF451" s="35"/>
      <c r="GJG451" s="32"/>
      <c r="GJH451" s="32"/>
      <c r="GJI451" s="32"/>
      <c r="GJJ451" s="32"/>
      <c r="GJK451" s="35"/>
      <c r="GJL451" s="35"/>
      <c r="GJM451" s="32"/>
      <c r="GJN451" s="32"/>
      <c r="GJO451" s="32"/>
      <c r="GJP451" s="32"/>
      <c r="GJQ451" s="35"/>
      <c r="GJR451" s="35"/>
      <c r="GJS451" s="32"/>
      <c r="GJT451" s="32"/>
      <c r="GJU451" s="32"/>
      <c r="GJV451" s="32"/>
      <c r="GJW451" s="35"/>
      <c r="GJX451" s="35"/>
      <c r="GJY451" s="32"/>
      <c r="GJZ451" s="32"/>
      <c r="GKA451" s="32"/>
      <c r="GKB451" s="32"/>
      <c r="GKC451" s="35"/>
      <c r="GKD451" s="35"/>
      <c r="GKE451" s="32"/>
      <c r="GKF451" s="32"/>
      <c r="GKG451" s="32"/>
      <c r="GKH451" s="32"/>
      <c r="GKI451" s="35"/>
      <c r="GKJ451" s="35"/>
      <c r="GKK451" s="32"/>
      <c r="GKL451" s="32"/>
      <c r="GKM451" s="32"/>
      <c r="GKN451" s="32"/>
      <c r="GKO451" s="35"/>
      <c r="GKP451" s="35"/>
      <c r="GKQ451" s="32"/>
      <c r="GKR451" s="32"/>
      <c r="GKS451" s="32"/>
      <c r="GKT451" s="32"/>
      <c r="GKU451" s="35"/>
      <c r="GKV451" s="35"/>
      <c r="GKW451" s="32"/>
      <c r="GKX451" s="32"/>
      <c r="GKY451" s="32"/>
      <c r="GKZ451" s="32"/>
      <c r="GLA451" s="35"/>
      <c r="GLB451" s="35"/>
      <c r="GLC451" s="32"/>
      <c r="GLD451" s="32"/>
      <c r="GLE451" s="32"/>
      <c r="GLF451" s="32"/>
      <c r="GLG451" s="35"/>
      <c r="GLH451" s="35"/>
      <c r="GLI451" s="32"/>
      <c r="GLJ451" s="32"/>
      <c r="GLK451" s="32"/>
      <c r="GLL451" s="32"/>
      <c r="GLM451" s="35"/>
      <c r="GLN451" s="35"/>
      <c r="GLO451" s="32"/>
      <c r="GLP451" s="32"/>
      <c r="GLQ451" s="32"/>
      <c r="GLR451" s="32"/>
      <c r="GLS451" s="35"/>
      <c r="GLT451" s="35"/>
      <c r="GLU451" s="32"/>
      <c r="GLV451" s="32"/>
      <c r="GLW451" s="32"/>
      <c r="GLX451" s="32"/>
      <c r="GLY451" s="35"/>
      <c r="GLZ451" s="35"/>
      <c r="GMA451" s="32"/>
      <c r="GMB451" s="32"/>
      <c r="GMC451" s="32"/>
      <c r="GMD451" s="32"/>
      <c r="GME451" s="35"/>
      <c r="GMF451" s="35"/>
      <c r="GMG451" s="32"/>
      <c r="GMH451" s="32"/>
      <c r="GMI451" s="32"/>
      <c r="GMJ451" s="32"/>
      <c r="GMK451" s="35"/>
      <c r="GML451" s="35"/>
      <c r="GMM451" s="32"/>
      <c r="GMN451" s="32"/>
      <c r="GMO451" s="32"/>
      <c r="GMP451" s="32"/>
      <c r="GMQ451" s="35"/>
      <c r="GMR451" s="35"/>
      <c r="GMS451" s="32"/>
      <c r="GMT451" s="32"/>
      <c r="GMU451" s="32"/>
      <c r="GMV451" s="32"/>
      <c r="GMW451" s="35"/>
      <c r="GMX451" s="35"/>
      <c r="GMY451" s="32"/>
      <c r="GMZ451" s="32"/>
      <c r="GNA451" s="32"/>
      <c r="GNB451" s="32"/>
      <c r="GNC451" s="35"/>
      <c r="GND451" s="35"/>
      <c r="GNE451" s="32"/>
      <c r="GNF451" s="32"/>
      <c r="GNG451" s="32"/>
      <c r="GNH451" s="32"/>
      <c r="GNI451" s="35"/>
      <c r="GNJ451" s="35"/>
      <c r="GNK451" s="32"/>
      <c r="GNL451" s="32"/>
      <c r="GNM451" s="32"/>
      <c r="GNN451" s="32"/>
      <c r="GNO451" s="35"/>
      <c r="GNP451" s="35"/>
      <c r="GNQ451" s="32"/>
      <c r="GNR451" s="32"/>
      <c r="GNS451" s="32"/>
      <c r="GNT451" s="32"/>
      <c r="GNU451" s="35"/>
      <c r="GNV451" s="35"/>
      <c r="GNW451" s="32"/>
      <c r="GNX451" s="32"/>
      <c r="GNY451" s="32"/>
      <c r="GNZ451" s="32"/>
      <c r="GOA451" s="35"/>
      <c r="GOB451" s="35"/>
      <c r="GOC451" s="32"/>
      <c r="GOD451" s="32"/>
      <c r="GOE451" s="32"/>
      <c r="GOF451" s="32"/>
      <c r="GOG451" s="35"/>
      <c r="GOH451" s="35"/>
      <c r="GOI451" s="32"/>
      <c r="GOJ451" s="32"/>
      <c r="GOK451" s="32"/>
      <c r="GOL451" s="32"/>
      <c r="GOM451" s="35"/>
      <c r="GON451" s="35"/>
      <c r="GOO451" s="32"/>
      <c r="GOP451" s="32"/>
      <c r="GOQ451" s="32"/>
      <c r="GOR451" s="32"/>
      <c r="GOS451" s="35"/>
      <c r="GOT451" s="35"/>
      <c r="GOU451" s="32"/>
      <c r="GOV451" s="32"/>
      <c r="GOW451" s="32"/>
      <c r="GOX451" s="32"/>
      <c r="GOY451" s="35"/>
      <c r="GOZ451" s="35"/>
      <c r="GPA451" s="32"/>
      <c r="GPB451" s="32"/>
      <c r="GPC451" s="32"/>
      <c r="GPD451" s="32"/>
      <c r="GPE451" s="35"/>
      <c r="GPF451" s="35"/>
      <c r="GPG451" s="32"/>
      <c r="GPH451" s="32"/>
      <c r="GPI451" s="32"/>
      <c r="GPJ451" s="32"/>
      <c r="GPK451" s="35"/>
      <c r="GPL451" s="35"/>
      <c r="GPM451" s="32"/>
      <c r="GPN451" s="32"/>
      <c r="GPO451" s="32"/>
      <c r="GPP451" s="32"/>
      <c r="GPQ451" s="35"/>
      <c r="GPR451" s="35"/>
      <c r="GPS451" s="32"/>
      <c r="GPT451" s="32"/>
      <c r="GPU451" s="32"/>
      <c r="GPV451" s="32"/>
      <c r="GPW451" s="35"/>
      <c r="GPX451" s="35"/>
      <c r="GPY451" s="32"/>
      <c r="GPZ451" s="32"/>
      <c r="GQA451" s="32"/>
      <c r="GQB451" s="32"/>
      <c r="GQC451" s="35"/>
      <c r="GQD451" s="35"/>
      <c r="GQE451" s="32"/>
      <c r="GQF451" s="32"/>
      <c r="GQG451" s="32"/>
      <c r="GQH451" s="32"/>
      <c r="GQI451" s="35"/>
      <c r="GQJ451" s="35"/>
      <c r="GQK451" s="32"/>
      <c r="GQL451" s="32"/>
      <c r="GQM451" s="32"/>
      <c r="GQN451" s="32"/>
      <c r="GQO451" s="35"/>
      <c r="GQP451" s="35"/>
      <c r="GQQ451" s="32"/>
      <c r="GQR451" s="32"/>
      <c r="GQS451" s="32"/>
      <c r="GQT451" s="32"/>
      <c r="GQU451" s="35"/>
      <c r="GQV451" s="35"/>
      <c r="GQW451" s="32"/>
      <c r="GQX451" s="32"/>
      <c r="GQY451" s="32"/>
      <c r="GQZ451" s="32"/>
      <c r="GRA451" s="35"/>
      <c r="GRB451" s="35"/>
      <c r="GRC451" s="32"/>
      <c r="GRD451" s="32"/>
      <c r="GRE451" s="32"/>
      <c r="GRF451" s="32"/>
      <c r="GRG451" s="35"/>
      <c r="GRH451" s="35"/>
      <c r="GRI451" s="32"/>
      <c r="GRJ451" s="32"/>
      <c r="GRK451" s="32"/>
      <c r="GRL451" s="32"/>
      <c r="GRM451" s="35"/>
      <c r="GRN451" s="35"/>
      <c r="GRO451" s="32"/>
      <c r="GRP451" s="32"/>
      <c r="GRQ451" s="32"/>
      <c r="GRR451" s="32"/>
      <c r="GRS451" s="35"/>
      <c r="GRT451" s="35"/>
      <c r="GRU451" s="32"/>
      <c r="GRV451" s="32"/>
      <c r="GRW451" s="32"/>
      <c r="GRX451" s="32"/>
      <c r="GRY451" s="35"/>
      <c r="GRZ451" s="35"/>
      <c r="GSA451" s="32"/>
      <c r="GSB451" s="32"/>
      <c r="GSC451" s="32"/>
      <c r="GSD451" s="32"/>
      <c r="GSE451" s="35"/>
      <c r="GSF451" s="35"/>
      <c r="GSG451" s="32"/>
      <c r="GSH451" s="32"/>
      <c r="GSI451" s="32"/>
      <c r="GSJ451" s="32"/>
      <c r="GSK451" s="35"/>
      <c r="GSL451" s="35"/>
      <c r="GSM451" s="32"/>
      <c r="GSN451" s="32"/>
      <c r="GSO451" s="32"/>
      <c r="GSP451" s="32"/>
      <c r="GSQ451" s="35"/>
      <c r="GSR451" s="35"/>
      <c r="GSS451" s="32"/>
      <c r="GST451" s="32"/>
      <c r="GSU451" s="32"/>
      <c r="GSV451" s="32"/>
      <c r="GSW451" s="35"/>
      <c r="GSX451" s="35"/>
      <c r="GSY451" s="32"/>
      <c r="GSZ451" s="32"/>
      <c r="GTA451" s="32"/>
      <c r="GTB451" s="32"/>
      <c r="GTC451" s="35"/>
      <c r="GTD451" s="35"/>
      <c r="GTE451" s="32"/>
      <c r="GTF451" s="32"/>
      <c r="GTG451" s="32"/>
      <c r="GTH451" s="32"/>
      <c r="GTI451" s="35"/>
      <c r="GTJ451" s="35"/>
      <c r="GTK451" s="32"/>
      <c r="GTL451" s="32"/>
      <c r="GTM451" s="32"/>
      <c r="GTN451" s="32"/>
      <c r="GTO451" s="35"/>
      <c r="GTP451" s="35"/>
      <c r="GTQ451" s="32"/>
      <c r="GTR451" s="32"/>
      <c r="GTS451" s="32"/>
      <c r="GTT451" s="32"/>
      <c r="GTU451" s="35"/>
      <c r="GTV451" s="35"/>
      <c r="GTW451" s="32"/>
      <c r="GTX451" s="32"/>
      <c r="GTY451" s="32"/>
      <c r="GTZ451" s="32"/>
      <c r="GUA451" s="35"/>
      <c r="GUB451" s="35"/>
      <c r="GUC451" s="32"/>
      <c r="GUD451" s="32"/>
      <c r="GUE451" s="32"/>
      <c r="GUF451" s="32"/>
      <c r="GUG451" s="35"/>
      <c r="GUH451" s="35"/>
      <c r="GUI451" s="32"/>
      <c r="GUJ451" s="32"/>
      <c r="GUK451" s="32"/>
      <c r="GUL451" s="32"/>
      <c r="GUM451" s="35"/>
      <c r="GUN451" s="35"/>
      <c r="GUO451" s="32"/>
      <c r="GUP451" s="32"/>
      <c r="GUQ451" s="32"/>
      <c r="GUR451" s="32"/>
      <c r="GUS451" s="35"/>
      <c r="GUT451" s="35"/>
      <c r="GUU451" s="32"/>
      <c r="GUV451" s="32"/>
      <c r="GUW451" s="32"/>
      <c r="GUX451" s="32"/>
      <c r="GUY451" s="35"/>
      <c r="GUZ451" s="35"/>
      <c r="GVA451" s="32"/>
      <c r="GVB451" s="32"/>
      <c r="GVC451" s="32"/>
      <c r="GVD451" s="32"/>
      <c r="GVE451" s="35"/>
      <c r="GVF451" s="35"/>
      <c r="GVG451" s="32"/>
      <c r="GVH451" s="32"/>
      <c r="GVI451" s="32"/>
      <c r="GVJ451" s="32"/>
      <c r="GVK451" s="35"/>
      <c r="GVL451" s="35"/>
      <c r="GVM451" s="32"/>
      <c r="GVN451" s="32"/>
      <c r="GVO451" s="32"/>
      <c r="GVP451" s="32"/>
      <c r="GVQ451" s="35"/>
      <c r="GVR451" s="35"/>
      <c r="GVS451" s="32"/>
      <c r="GVT451" s="32"/>
      <c r="GVU451" s="32"/>
      <c r="GVV451" s="32"/>
      <c r="GVW451" s="35"/>
      <c r="GVX451" s="35"/>
      <c r="GVY451" s="32"/>
      <c r="GVZ451" s="32"/>
      <c r="GWA451" s="32"/>
      <c r="GWB451" s="32"/>
      <c r="GWC451" s="35"/>
      <c r="GWD451" s="35"/>
      <c r="GWE451" s="32"/>
      <c r="GWF451" s="32"/>
      <c r="GWG451" s="32"/>
      <c r="GWH451" s="32"/>
      <c r="GWI451" s="35"/>
      <c r="GWJ451" s="35"/>
      <c r="GWK451" s="32"/>
      <c r="GWL451" s="32"/>
      <c r="GWM451" s="32"/>
      <c r="GWN451" s="32"/>
      <c r="GWO451" s="35"/>
      <c r="GWP451" s="35"/>
      <c r="GWQ451" s="32"/>
      <c r="GWR451" s="32"/>
      <c r="GWS451" s="32"/>
      <c r="GWT451" s="32"/>
      <c r="GWU451" s="35"/>
      <c r="GWV451" s="35"/>
      <c r="GWW451" s="32"/>
      <c r="GWX451" s="32"/>
      <c r="GWY451" s="32"/>
      <c r="GWZ451" s="32"/>
      <c r="GXA451" s="35"/>
      <c r="GXB451" s="35"/>
      <c r="GXC451" s="32"/>
      <c r="GXD451" s="32"/>
      <c r="GXE451" s="32"/>
      <c r="GXF451" s="32"/>
      <c r="GXG451" s="35"/>
      <c r="GXH451" s="35"/>
      <c r="GXI451" s="32"/>
      <c r="GXJ451" s="32"/>
      <c r="GXK451" s="32"/>
      <c r="GXL451" s="32"/>
      <c r="GXM451" s="35"/>
      <c r="GXN451" s="35"/>
      <c r="GXO451" s="32"/>
      <c r="GXP451" s="32"/>
      <c r="GXQ451" s="32"/>
      <c r="GXR451" s="32"/>
      <c r="GXS451" s="35"/>
      <c r="GXT451" s="35"/>
      <c r="GXU451" s="32"/>
      <c r="GXV451" s="32"/>
      <c r="GXW451" s="32"/>
      <c r="GXX451" s="32"/>
      <c r="GXY451" s="35"/>
      <c r="GXZ451" s="35"/>
      <c r="GYA451" s="32"/>
      <c r="GYB451" s="32"/>
      <c r="GYC451" s="32"/>
      <c r="GYD451" s="32"/>
      <c r="GYE451" s="35"/>
      <c r="GYF451" s="35"/>
      <c r="GYG451" s="32"/>
      <c r="GYH451" s="32"/>
      <c r="GYI451" s="32"/>
      <c r="GYJ451" s="32"/>
      <c r="GYK451" s="35"/>
      <c r="GYL451" s="35"/>
      <c r="GYM451" s="32"/>
      <c r="GYN451" s="32"/>
      <c r="GYO451" s="32"/>
      <c r="GYP451" s="32"/>
      <c r="GYQ451" s="35"/>
      <c r="GYR451" s="35"/>
      <c r="GYS451" s="32"/>
      <c r="GYT451" s="32"/>
      <c r="GYU451" s="32"/>
      <c r="GYV451" s="32"/>
      <c r="GYW451" s="35"/>
      <c r="GYX451" s="35"/>
      <c r="GYY451" s="32"/>
      <c r="GYZ451" s="32"/>
      <c r="GZA451" s="32"/>
      <c r="GZB451" s="32"/>
      <c r="GZC451" s="35"/>
      <c r="GZD451" s="35"/>
      <c r="GZE451" s="32"/>
      <c r="GZF451" s="32"/>
      <c r="GZG451" s="32"/>
      <c r="GZH451" s="32"/>
      <c r="GZI451" s="35"/>
      <c r="GZJ451" s="35"/>
      <c r="GZK451" s="32"/>
      <c r="GZL451" s="32"/>
      <c r="GZM451" s="32"/>
      <c r="GZN451" s="32"/>
      <c r="GZO451" s="35"/>
      <c r="GZP451" s="35"/>
      <c r="GZQ451" s="32"/>
      <c r="GZR451" s="32"/>
      <c r="GZS451" s="32"/>
      <c r="GZT451" s="32"/>
      <c r="GZU451" s="35"/>
      <c r="GZV451" s="35"/>
      <c r="GZW451" s="32"/>
      <c r="GZX451" s="32"/>
      <c r="GZY451" s="32"/>
      <c r="GZZ451" s="32"/>
      <c r="HAA451" s="35"/>
      <c r="HAB451" s="35"/>
      <c r="HAC451" s="32"/>
      <c r="HAD451" s="32"/>
      <c r="HAE451" s="32"/>
      <c r="HAF451" s="32"/>
      <c r="HAG451" s="35"/>
      <c r="HAH451" s="35"/>
      <c r="HAI451" s="32"/>
      <c r="HAJ451" s="32"/>
      <c r="HAK451" s="32"/>
      <c r="HAL451" s="32"/>
      <c r="HAM451" s="35"/>
      <c r="HAN451" s="35"/>
      <c r="HAO451" s="32"/>
      <c r="HAP451" s="32"/>
      <c r="HAQ451" s="32"/>
      <c r="HAR451" s="32"/>
      <c r="HAS451" s="35"/>
      <c r="HAT451" s="35"/>
      <c r="HAU451" s="32"/>
      <c r="HAV451" s="32"/>
      <c r="HAW451" s="32"/>
      <c r="HAX451" s="32"/>
      <c r="HAY451" s="35"/>
      <c r="HAZ451" s="35"/>
      <c r="HBA451" s="32"/>
      <c r="HBB451" s="32"/>
      <c r="HBC451" s="32"/>
      <c r="HBD451" s="32"/>
      <c r="HBE451" s="35"/>
      <c r="HBF451" s="35"/>
      <c r="HBG451" s="32"/>
      <c r="HBH451" s="32"/>
      <c r="HBI451" s="32"/>
      <c r="HBJ451" s="32"/>
      <c r="HBK451" s="35"/>
      <c r="HBL451" s="35"/>
      <c r="HBM451" s="32"/>
      <c r="HBN451" s="32"/>
      <c r="HBO451" s="32"/>
      <c r="HBP451" s="32"/>
      <c r="HBQ451" s="35"/>
      <c r="HBR451" s="35"/>
      <c r="HBS451" s="32"/>
      <c r="HBT451" s="32"/>
      <c r="HBU451" s="32"/>
      <c r="HBV451" s="32"/>
      <c r="HBW451" s="35"/>
      <c r="HBX451" s="35"/>
      <c r="HBY451" s="32"/>
      <c r="HBZ451" s="32"/>
      <c r="HCA451" s="32"/>
      <c r="HCB451" s="32"/>
      <c r="HCC451" s="35"/>
      <c r="HCD451" s="35"/>
      <c r="HCE451" s="32"/>
      <c r="HCF451" s="32"/>
      <c r="HCG451" s="32"/>
      <c r="HCH451" s="32"/>
      <c r="HCI451" s="35"/>
      <c r="HCJ451" s="35"/>
      <c r="HCK451" s="32"/>
      <c r="HCL451" s="32"/>
      <c r="HCM451" s="32"/>
      <c r="HCN451" s="32"/>
      <c r="HCO451" s="35"/>
      <c r="HCP451" s="35"/>
      <c r="HCQ451" s="32"/>
      <c r="HCR451" s="32"/>
      <c r="HCS451" s="32"/>
      <c r="HCT451" s="32"/>
      <c r="HCU451" s="35"/>
      <c r="HCV451" s="35"/>
      <c r="HCW451" s="32"/>
      <c r="HCX451" s="32"/>
      <c r="HCY451" s="32"/>
      <c r="HCZ451" s="32"/>
      <c r="HDA451" s="35"/>
      <c r="HDB451" s="35"/>
      <c r="HDC451" s="32"/>
      <c r="HDD451" s="32"/>
      <c r="HDE451" s="32"/>
      <c r="HDF451" s="32"/>
      <c r="HDG451" s="35"/>
      <c r="HDH451" s="35"/>
      <c r="HDI451" s="32"/>
      <c r="HDJ451" s="32"/>
      <c r="HDK451" s="32"/>
      <c r="HDL451" s="32"/>
      <c r="HDM451" s="35"/>
      <c r="HDN451" s="35"/>
      <c r="HDO451" s="32"/>
      <c r="HDP451" s="32"/>
      <c r="HDQ451" s="32"/>
      <c r="HDR451" s="32"/>
      <c r="HDS451" s="35"/>
      <c r="HDT451" s="35"/>
      <c r="HDU451" s="32"/>
      <c r="HDV451" s="32"/>
      <c r="HDW451" s="32"/>
      <c r="HDX451" s="32"/>
      <c r="HDY451" s="35"/>
      <c r="HDZ451" s="35"/>
      <c r="HEA451" s="32"/>
      <c r="HEB451" s="32"/>
      <c r="HEC451" s="32"/>
      <c r="HED451" s="32"/>
      <c r="HEE451" s="35"/>
      <c r="HEF451" s="35"/>
      <c r="HEG451" s="32"/>
      <c r="HEH451" s="32"/>
      <c r="HEI451" s="32"/>
      <c r="HEJ451" s="32"/>
      <c r="HEK451" s="35"/>
      <c r="HEL451" s="35"/>
      <c r="HEM451" s="32"/>
      <c r="HEN451" s="32"/>
      <c r="HEO451" s="32"/>
      <c r="HEP451" s="32"/>
      <c r="HEQ451" s="35"/>
      <c r="HER451" s="35"/>
      <c r="HES451" s="32"/>
      <c r="HET451" s="32"/>
      <c r="HEU451" s="32"/>
      <c r="HEV451" s="32"/>
      <c r="HEW451" s="35"/>
      <c r="HEX451" s="35"/>
      <c r="HEY451" s="32"/>
      <c r="HEZ451" s="32"/>
      <c r="HFA451" s="32"/>
      <c r="HFB451" s="32"/>
      <c r="HFC451" s="35"/>
      <c r="HFD451" s="35"/>
      <c r="HFE451" s="32"/>
      <c r="HFF451" s="32"/>
      <c r="HFG451" s="32"/>
      <c r="HFH451" s="32"/>
      <c r="HFI451" s="35"/>
      <c r="HFJ451" s="35"/>
      <c r="HFK451" s="32"/>
      <c r="HFL451" s="32"/>
      <c r="HFM451" s="32"/>
      <c r="HFN451" s="32"/>
      <c r="HFO451" s="35"/>
      <c r="HFP451" s="35"/>
      <c r="HFQ451" s="32"/>
      <c r="HFR451" s="32"/>
      <c r="HFS451" s="32"/>
      <c r="HFT451" s="32"/>
      <c r="HFU451" s="35"/>
      <c r="HFV451" s="35"/>
      <c r="HFW451" s="32"/>
      <c r="HFX451" s="32"/>
      <c r="HFY451" s="32"/>
      <c r="HFZ451" s="32"/>
      <c r="HGA451" s="35"/>
      <c r="HGB451" s="35"/>
      <c r="HGC451" s="32"/>
      <c r="HGD451" s="32"/>
      <c r="HGE451" s="32"/>
      <c r="HGF451" s="32"/>
      <c r="HGG451" s="35"/>
      <c r="HGH451" s="35"/>
      <c r="HGI451" s="32"/>
      <c r="HGJ451" s="32"/>
      <c r="HGK451" s="32"/>
      <c r="HGL451" s="32"/>
      <c r="HGM451" s="35"/>
      <c r="HGN451" s="35"/>
      <c r="HGO451" s="32"/>
      <c r="HGP451" s="32"/>
      <c r="HGQ451" s="32"/>
      <c r="HGR451" s="32"/>
      <c r="HGS451" s="35"/>
      <c r="HGT451" s="35"/>
      <c r="HGU451" s="32"/>
      <c r="HGV451" s="32"/>
      <c r="HGW451" s="32"/>
      <c r="HGX451" s="32"/>
      <c r="HGY451" s="35"/>
      <c r="HGZ451" s="35"/>
      <c r="HHA451" s="32"/>
      <c r="HHB451" s="32"/>
      <c r="HHC451" s="32"/>
      <c r="HHD451" s="32"/>
      <c r="HHE451" s="35"/>
      <c r="HHF451" s="35"/>
      <c r="HHG451" s="32"/>
      <c r="HHH451" s="32"/>
      <c r="HHI451" s="32"/>
      <c r="HHJ451" s="32"/>
      <c r="HHK451" s="35"/>
      <c r="HHL451" s="35"/>
      <c r="HHM451" s="32"/>
      <c r="HHN451" s="32"/>
      <c r="HHO451" s="32"/>
      <c r="HHP451" s="32"/>
      <c r="HHQ451" s="35"/>
      <c r="HHR451" s="35"/>
      <c r="HHS451" s="32"/>
      <c r="HHT451" s="32"/>
      <c r="HHU451" s="32"/>
      <c r="HHV451" s="32"/>
      <c r="HHW451" s="35"/>
      <c r="HHX451" s="35"/>
      <c r="HHY451" s="32"/>
      <c r="HHZ451" s="32"/>
      <c r="HIA451" s="32"/>
      <c r="HIB451" s="32"/>
      <c r="HIC451" s="35"/>
      <c r="HID451" s="35"/>
      <c r="HIE451" s="32"/>
      <c r="HIF451" s="32"/>
      <c r="HIG451" s="32"/>
      <c r="HIH451" s="32"/>
      <c r="HII451" s="35"/>
      <c r="HIJ451" s="35"/>
      <c r="HIK451" s="32"/>
      <c r="HIL451" s="32"/>
      <c r="HIM451" s="32"/>
      <c r="HIN451" s="32"/>
      <c r="HIO451" s="35"/>
      <c r="HIP451" s="35"/>
      <c r="HIQ451" s="32"/>
      <c r="HIR451" s="32"/>
      <c r="HIS451" s="32"/>
      <c r="HIT451" s="32"/>
      <c r="HIU451" s="35"/>
      <c r="HIV451" s="35"/>
      <c r="HIW451" s="32"/>
      <c r="HIX451" s="32"/>
      <c r="HIY451" s="32"/>
      <c r="HIZ451" s="32"/>
      <c r="HJA451" s="35"/>
      <c r="HJB451" s="35"/>
      <c r="HJC451" s="32"/>
      <c r="HJD451" s="32"/>
      <c r="HJE451" s="32"/>
      <c r="HJF451" s="32"/>
      <c r="HJG451" s="35"/>
      <c r="HJH451" s="35"/>
      <c r="HJI451" s="32"/>
      <c r="HJJ451" s="32"/>
      <c r="HJK451" s="32"/>
      <c r="HJL451" s="32"/>
      <c r="HJM451" s="35"/>
      <c r="HJN451" s="35"/>
      <c r="HJO451" s="32"/>
      <c r="HJP451" s="32"/>
      <c r="HJQ451" s="32"/>
      <c r="HJR451" s="32"/>
      <c r="HJS451" s="35"/>
      <c r="HJT451" s="35"/>
      <c r="HJU451" s="32"/>
      <c r="HJV451" s="32"/>
      <c r="HJW451" s="32"/>
      <c r="HJX451" s="32"/>
      <c r="HJY451" s="35"/>
      <c r="HJZ451" s="35"/>
      <c r="HKA451" s="32"/>
      <c r="HKB451" s="32"/>
      <c r="HKC451" s="32"/>
      <c r="HKD451" s="32"/>
      <c r="HKE451" s="35"/>
      <c r="HKF451" s="35"/>
      <c r="HKG451" s="32"/>
      <c r="HKH451" s="32"/>
      <c r="HKI451" s="32"/>
      <c r="HKJ451" s="32"/>
      <c r="HKK451" s="35"/>
      <c r="HKL451" s="35"/>
      <c r="HKM451" s="32"/>
      <c r="HKN451" s="32"/>
      <c r="HKO451" s="32"/>
      <c r="HKP451" s="32"/>
      <c r="HKQ451" s="35"/>
      <c r="HKR451" s="35"/>
      <c r="HKS451" s="32"/>
      <c r="HKT451" s="32"/>
      <c r="HKU451" s="32"/>
      <c r="HKV451" s="32"/>
      <c r="HKW451" s="35"/>
      <c r="HKX451" s="35"/>
      <c r="HKY451" s="32"/>
      <c r="HKZ451" s="32"/>
      <c r="HLA451" s="32"/>
      <c r="HLB451" s="32"/>
      <c r="HLC451" s="35"/>
      <c r="HLD451" s="35"/>
      <c r="HLE451" s="32"/>
      <c r="HLF451" s="32"/>
      <c r="HLG451" s="32"/>
      <c r="HLH451" s="32"/>
      <c r="HLI451" s="35"/>
      <c r="HLJ451" s="35"/>
      <c r="HLK451" s="32"/>
      <c r="HLL451" s="32"/>
      <c r="HLM451" s="32"/>
      <c r="HLN451" s="32"/>
      <c r="HLO451" s="35"/>
      <c r="HLP451" s="35"/>
      <c r="HLQ451" s="32"/>
      <c r="HLR451" s="32"/>
      <c r="HLS451" s="32"/>
      <c r="HLT451" s="32"/>
      <c r="HLU451" s="35"/>
      <c r="HLV451" s="35"/>
      <c r="HLW451" s="32"/>
      <c r="HLX451" s="32"/>
      <c r="HLY451" s="32"/>
      <c r="HLZ451" s="32"/>
      <c r="HMA451" s="35"/>
      <c r="HMB451" s="35"/>
      <c r="HMC451" s="32"/>
      <c r="HMD451" s="32"/>
      <c r="HME451" s="32"/>
      <c r="HMF451" s="32"/>
      <c r="HMG451" s="35"/>
      <c r="HMH451" s="35"/>
      <c r="HMI451" s="32"/>
      <c r="HMJ451" s="32"/>
      <c r="HMK451" s="32"/>
      <c r="HML451" s="32"/>
      <c r="HMM451" s="35"/>
      <c r="HMN451" s="35"/>
      <c r="HMO451" s="32"/>
      <c r="HMP451" s="32"/>
      <c r="HMQ451" s="32"/>
      <c r="HMR451" s="32"/>
      <c r="HMS451" s="35"/>
      <c r="HMT451" s="35"/>
      <c r="HMU451" s="32"/>
      <c r="HMV451" s="32"/>
      <c r="HMW451" s="32"/>
      <c r="HMX451" s="32"/>
      <c r="HMY451" s="35"/>
      <c r="HMZ451" s="35"/>
      <c r="HNA451" s="32"/>
      <c r="HNB451" s="32"/>
      <c r="HNC451" s="32"/>
      <c r="HND451" s="32"/>
      <c r="HNE451" s="35"/>
      <c r="HNF451" s="35"/>
      <c r="HNG451" s="32"/>
      <c r="HNH451" s="32"/>
      <c r="HNI451" s="32"/>
      <c r="HNJ451" s="32"/>
      <c r="HNK451" s="35"/>
      <c r="HNL451" s="35"/>
      <c r="HNM451" s="32"/>
      <c r="HNN451" s="32"/>
      <c r="HNO451" s="32"/>
      <c r="HNP451" s="32"/>
      <c r="HNQ451" s="35"/>
      <c r="HNR451" s="35"/>
      <c r="HNS451" s="32"/>
      <c r="HNT451" s="32"/>
      <c r="HNU451" s="32"/>
      <c r="HNV451" s="32"/>
      <c r="HNW451" s="35"/>
      <c r="HNX451" s="35"/>
      <c r="HNY451" s="32"/>
      <c r="HNZ451" s="32"/>
      <c r="HOA451" s="32"/>
      <c r="HOB451" s="32"/>
      <c r="HOC451" s="35"/>
      <c r="HOD451" s="35"/>
      <c r="HOE451" s="32"/>
      <c r="HOF451" s="32"/>
      <c r="HOG451" s="32"/>
      <c r="HOH451" s="32"/>
      <c r="HOI451" s="35"/>
      <c r="HOJ451" s="35"/>
      <c r="HOK451" s="32"/>
      <c r="HOL451" s="32"/>
      <c r="HOM451" s="32"/>
      <c r="HON451" s="32"/>
      <c r="HOO451" s="35"/>
      <c r="HOP451" s="35"/>
      <c r="HOQ451" s="32"/>
      <c r="HOR451" s="32"/>
      <c r="HOS451" s="32"/>
      <c r="HOT451" s="32"/>
      <c r="HOU451" s="35"/>
      <c r="HOV451" s="35"/>
      <c r="HOW451" s="32"/>
      <c r="HOX451" s="32"/>
      <c r="HOY451" s="32"/>
      <c r="HOZ451" s="32"/>
      <c r="HPA451" s="35"/>
      <c r="HPB451" s="35"/>
      <c r="HPC451" s="32"/>
      <c r="HPD451" s="32"/>
      <c r="HPE451" s="32"/>
      <c r="HPF451" s="32"/>
      <c r="HPG451" s="35"/>
      <c r="HPH451" s="35"/>
      <c r="HPI451" s="32"/>
      <c r="HPJ451" s="32"/>
      <c r="HPK451" s="32"/>
      <c r="HPL451" s="32"/>
      <c r="HPM451" s="35"/>
      <c r="HPN451" s="35"/>
      <c r="HPO451" s="32"/>
      <c r="HPP451" s="32"/>
      <c r="HPQ451" s="32"/>
      <c r="HPR451" s="32"/>
      <c r="HPS451" s="35"/>
      <c r="HPT451" s="35"/>
      <c r="HPU451" s="32"/>
      <c r="HPV451" s="32"/>
      <c r="HPW451" s="32"/>
      <c r="HPX451" s="32"/>
      <c r="HPY451" s="35"/>
      <c r="HPZ451" s="35"/>
      <c r="HQA451" s="32"/>
      <c r="HQB451" s="32"/>
      <c r="HQC451" s="32"/>
      <c r="HQD451" s="32"/>
      <c r="HQE451" s="35"/>
      <c r="HQF451" s="35"/>
      <c r="HQG451" s="32"/>
      <c r="HQH451" s="32"/>
      <c r="HQI451" s="32"/>
      <c r="HQJ451" s="32"/>
      <c r="HQK451" s="35"/>
      <c r="HQL451" s="35"/>
      <c r="HQM451" s="32"/>
      <c r="HQN451" s="32"/>
      <c r="HQO451" s="32"/>
      <c r="HQP451" s="32"/>
      <c r="HQQ451" s="35"/>
      <c r="HQR451" s="35"/>
      <c r="HQS451" s="32"/>
      <c r="HQT451" s="32"/>
      <c r="HQU451" s="32"/>
      <c r="HQV451" s="32"/>
      <c r="HQW451" s="35"/>
      <c r="HQX451" s="35"/>
      <c r="HQY451" s="32"/>
      <c r="HQZ451" s="32"/>
      <c r="HRA451" s="32"/>
      <c r="HRB451" s="32"/>
      <c r="HRC451" s="35"/>
      <c r="HRD451" s="35"/>
      <c r="HRE451" s="32"/>
      <c r="HRF451" s="32"/>
      <c r="HRG451" s="32"/>
      <c r="HRH451" s="32"/>
      <c r="HRI451" s="35"/>
      <c r="HRJ451" s="35"/>
      <c r="HRK451" s="32"/>
      <c r="HRL451" s="32"/>
      <c r="HRM451" s="32"/>
      <c r="HRN451" s="32"/>
      <c r="HRO451" s="35"/>
      <c r="HRP451" s="35"/>
      <c r="HRQ451" s="32"/>
      <c r="HRR451" s="32"/>
      <c r="HRS451" s="32"/>
      <c r="HRT451" s="32"/>
      <c r="HRU451" s="35"/>
      <c r="HRV451" s="35"/>
      <c r="HRW451" s="32"/>
      <c r="HRX451" s="32"/>
      <c r="HRY451" s="32"/>
      <c r="HRZ451" s="32"/>
      <c r="HSA451" s="35"/>
      <c r="HSB451" s="35"/>
      <c r="HSC451" s="32"/>
      <c r="HSD451" s="32"/>
      <c r="HSE451" s="32"/>
      <c r="HSF451" s="32"/>
      <c r="HSG451" s="35"/>
      <c r="HSH451" s="35"/>
      <c r="HSI451" s="32"/>
      <c r="HSJ451" s="32"/>
      <c r="HSK451" s="32"/>
      <c r="HSL451" s="32"/>
      <c r="HSM451" s="35"/>
      <c r="HSN451" s="35"/>
      <c r="HSO451" s="32"/>
      <c r="HSP451" s="32"/>
      <c r="HSQ451" s="32"/>
      <c r="HSR451" s="32"/>
      <c r="HSS451" s="35"/>
      <c r="HST451" s="35"/>
      <c r="HSU451" s="32"/>
      <c r="HSV451" s="32"/>
      <c r="HSW451" s="32"/>
      <c r="HSX451" s="32"/>
      <c r="HSY451" s="35"/>
      <c r="HSZ451" s="35"/>
      <c r="HTA451" s="32"/>
      <c r="HTB451" s="32"/>
      <c r="HTC451" s="32"/>
      <c r="HTD451" s="32"/>
      <c r="HTE451" s="35"/>
      <c r="HTF451" s="35"/>
      <c r="HTG451" s="32"/>
      <c r="HTH451" s="32"/>
      <c r="HTI451" s="32"/>
      <c r="HTJ451" s="32"/>
      <c r="HTK451" s="35"/>
      <c r="HTL451" s="35"/>
      <c r="HTM451" s="32"/>
      <c r="HTN451" s="32"/>
      <c r="HTO451" s="32"/>
      <c r="HTP451" s="32"/>
      <c r="HTQ451" s="35"/>
      <c r="HTR451" s="35"/>
      <c r="HTS451" s="32"/>
      <c r="HTT451" s="32"/>
      <c r="HTU451" s="32"/>
      <c r="HTV451" s="32"/>
      <c r="HTW451" s="35"/>
      <c r="HTX451" s="35"/>
      <c r="HTY451" s="32"/>
      <c r="HTZ451" s="32"/>
      <c r="HUA451" s="32"/>
      <c r="HUB451" s="32"/>
      <c r="HUC451" s="35"/>
      <c r="HUD451" s="35"/>
      <c r="HUE451" s="32"/>
      <c r="HUF451" s="32"/>
      <c r="HUG451" s="32"/>
      <c r="HUH451" s="32"/>
      <c r="HUI451" s="35"/>
      <c r="HUJ451" s="35"/>
      <c r="HUK451" s="32"/>
      <c r="HUL451" s="32"/>
      <c r="HUM451" s="32"/>
      <c r="HUN451" s="32"/>
      <c r="HUO451" s="35"/>
      <c r="HUP451" s="35"/>
      <c r="HUQ451" s="32"/>
      <c r="HUR451" s="32"/>
      <c r="HUS451" s="32"/>
      <c r="HUT451" s="32"/>
      <c r="HUU451" s="35"/>
      <c r="HUV451" s="35"/>
      <c r="HUW451" s="32"/>
      <c r="HUX451" s="32"/>
      <c r="HUY451" s="32"/>
      <c r="HUZ451" s="32"/>
      <c r="HVA451" s="35"/>
      <c r="HVB451" s="35"/>
      <c r="HVC451" s="32"/>
      <c r="HVD451" s="32"/>
      <c r="HVE451" s="32"/>
      <c r="HVF451" s="32"/>
      <c r="HVG451" s="35"/>
      <c r="HVH451" s="35"/>
      <c r="HVI451" s="32"/>
      <c r="HVJ451" s="32"/>
      <c r="HVK451" s="32"/>
      <c r="HVL451" s="32"/>
      <c r="HVM451" s="35"/>
      <c r="HVN451" s="35"/>
      <c r="HVO451" s="32"/>
      <c r="HVP451" s="32"/>
      <c r="HVQ451" s="32"/>
      <c r="HVR451" s="32"/>
      <c r="HVS451" s="35"/>
      <c r="HVT451" s="35"/>
      <c r="HVU451" s="32"/>
      <c r="HVV451" s="32"/>
      <c r="HVW451" s="32"/>
      <c r="HVX451" s="32"/>
      <c r="HVY451" s="35"/>
      <c r="HVZ451" s="35"/>
      <c r="HWA451" s="32"/>
      <c r="HWB451" s="32"/>
      <c r="HWC451" s="32"/>
      <c r="HWD451" s="32"/>
      <c r="HWE451" s="35"/>
      <c r="HWF451" s="35"/>
      <c r="HWG451" s="32"/>
      <c r="HWH451" s="32"/>
      <c r="HWI451" s="32"/>
      <c r="HWJ451" s="32"/>
      <c r="HWK451" s="35"/>
      <c r="HWL451" s="35"/>
      <c r="HWM451" s="32"/>
      <c r="HWN451" s="32"/>
      <c r="HWO451" s="32"/>
      <c r="HWP451" s="32"/>
      <c r="HWQ451" s="35"/>
      <c r="HWR451" s="35"/>
      <c r="HWS451" s="32"/>
      <c r="HWT451" s="32"/>
      <c r="HWU451" s="32"/>
      <c r="HWV451" s="32"/>
      <c r="HWW451" s="35"/>
      <c r="HWX451" s="35"/>
      <c r="HWY451" s="32"/>
      <c r="HWZ451" s="32"/>
      <c r="HXA451" s="32"/>
      <c r="HXB451" s="32"/>
      <c r="HXC451" s="35"/>
      <c r="HXD451" s="35"/>
      <c r="HXE451" s="32"/>
      <c r="HXF451" s="32"/>
      <c r="HXG451" s="32"/>
      <c r="HXH451" s="32"/>
      <c r="HXI451" s="35"/>
      <c r="HXJ451" s="35"/>
      <c r="HXK451" s="32"/>
      <c r="HXL451" s="32"/>
      <c r="HXM451" s="32"/>
      <c r="HXN451" s="32"/>
      <c r="HXO451" s="35"/>
      <c r="HXP451" s="35"/>
      <c r="HXQ451" s="32"/>
      <c r="HXR451" s="32"/>
      <c r="HXS451" s="32"/>
      <c r="HXT451" s="32"/>
      <c r="HXU451" s="35"/>
      <c r="HXV451" s="35"/>
      <c r="HXW451" s="32"/>
      <c r="HXX451" s="32"/>
      <c r="HXY451" s="32"/>
      <c r="HXZ451" s="32"/>
      <c r="HYA451" s="35"/>
      <c r="HYB451" s="35"/>
      <c r="HYC451" s="32"/>
      <c r="HYD451" s="32"/>
      <c r="HYE451" s="32"/>
      <c r="HYF451" s="32"/>
      <c r="HYG451" s="35"/>
      <c r="HYH451" s="35"/>
      <c r="HYI451" s="32"/>
      <c r="HYJ451" s="32"/>
      <c r="HYK451" s="32"/>
      <c r="HYL451" s="32"/>
      <c r="HYM451" s="35"/>
      <c r="HYN451" s="35"/>
      <c r="HYO451" s="32"/>
      <c r="HYP451" s="32"/>
      <c r="HYQ451" s="32"/>
      <c r="HYR451" s="32"/>
      <c r="HYS451" s="35"/>
      <c r="HYT451" s="35"/>
      <c r="HYU451" s="32"/>
      <c r="HYV451" s="32"/>
      <c r="HYW451" s="32"/>
      <c r="HYX451" s="32"/>
      <c r="HYY451" s="35"/>
      <c r="HYZ451" s="35"/>
      <c r="HZA451" s="32"/>
      <c r="HZB451" s="32"/>
      <c r="HZC451" s="32"/>
      <c r="HZD451" s="32"/>
      <c r="HZE451" s="35"/>
      <c r="HZF451" s="35"/>
      <c r="HZG451" s="32"/>
      <c r="HZH451" s="32"/>
      <c r="HZI451" s="32"/>
      <c r="HZJ451" s="32"/>
      <c r="HZK451" s="35"/>
      <c r="HZL451" s="35"/>
      <c r="HZM451" s="32"/>
      <c r="HZN451" s="32"/>
      <c r="HZO451" s="32"/>
      <c r="HZP451" s="32"/>
      <c r="HZQ451" s="35"/>
      <c r="HZR451" s="35"/>
      <c r="HZS451" s="32"/>
      <c r="HZT451" s="32"/>
      <c r="HZU451" s="32"/>
      <c r="HZV451" s="32"/>
      <c r="HZW451" s="35"/>
      <c r="HZX451" s="35"/>
      <c r="HZY451" s="32"/>
      <c r="HZZ451" s="32"/>
      <c r="IAA451" s="32"/>
      <c r="IAB451" s="32"/>
      <c r="IAC451" s="35"/>
      <c r="IAD451" s="35"/>
      <c r="IAE451" s="32"/>
      <c r="IAF451" s="32"/>
      <c r="IAG451" s="32"/>
      <c r="IAH451" s="32"/>
      <c r="IAI451" s="35"/>
      <c r="IAJ451" s="35"/>
      <c r="IAK451" s="32"/>
      <c r="IAL451" s="32"/>
      <c r="IAM451" s="32"/>
      <c r="IAN451" s="32"/>
      <c r="IAO451" s="35"/>
      <c r="IAP451" s="35"/>
      <c r="IAQ451" s="32"/>
      <c r="IAR451" s="32"/>
      <c r="IAS451" s="32"/>
      <c r="IAT451" s="32"/>
      <c r="IAU451" s="35"/>
      <c r="IAV451" s="35"/>
      <c r="IAW451" s="32"/>
      <c r="IAX451" s="32"/>
      <c r="IAY451" s="32"/>
      <c r="IAZ451" s="32"/>
      <c r="IBA451" s="35"/>
      <c r="IBB451" s="35"/>
      <c r="IBC451" s="32"/>
      <c r="IBD451" s="32"/>
      <c r="IBE451" s="32"/>
      <c r="IBF451" s="32"/>
      <c r="IBG451" s="35"/>
      <c r="IBH451" s="35"/>
      <c r="IBI451" s="32"/>
      <c r="IBJ451" s="32"/>
      <c r="IBK451" s="32"/>
      <c r="IBL451" s="32"/>
      <c r="IBM451" s="35"/>
      <c r="IBN451" s="35"/>
      <c r="IBO451" s="32"/>
      <c r="IBP451" s="32"/>
      <c r="IBQ451" s="32"/>
      <c r="IBR451" s="32"/>
      <c r="IBS451" s="35"/>
      <c r="IBT451" s="35"/>
      <c r="IBU451" s="32"/>
      <c r="IBV451" s="32"/>
      <c r="IBW451" s="32"/>
      <c r="IBX451" s="32"/>
      <c r="IBY451" s="35"/>
      <c r="IBZ451" s="35"/>
      <c r="ICA451" s="32"/>
      <c r="ICB451" s="32"/>
      <c r="ICC451" s="32"/>
      <c r="ICD451" s="32"/>
      <c r="ICE451" s="35"/>
      <c r="ICF451" s="35"/>
      <c r="ICG451" s="32"/>
      <c r="ICH451" s="32"/>
      <c r="ICI451" s="32"/>
      <c r="ICJ451" s="32"/>
      <c r="ICK451" s="35"/>
      <c r="ICL451" s="35"/>
      <c r="ICM451" s="32"/>
      <c r="ICN451" s="32"/>
      <c r="ICO451" s="32"/>
      <c r="ICP451" s="32"/>
      <c r="ICQ451" s="35"/>
      <c r="ICR451" s="35"/>
      <c r="ICS451" s="32"/>
      <c r="ICT451" s="32"/>
      <c r="ICU451" s="32"/>
      <c r="ICV451" s="32"/>
      <c r="ICW451" s="35"/>
      <c r="ICX451" s="35"/>
      <c r="ICY451" s="32"/>
      <c r="ICZ451" s="32"/>
      <c r="IDA451" s="32"/>
      <c r="IDB451" s="32"/>
      <c r="IDC451" s="35"/>
      <c r="IDD451" s="35"/>
      <c r="IDE451" s="32"/>
      <c r="IDF451" s="32"/>
      <c r="IDG451" s="32"/>
      <c r="IDH451" s="32"/>
      <c r="IDI451" s="35"/>
      <c r="IDJ451" s="35"/>
      <c r="IDK451" s="32"/>
      <c r="IDL451" s="32"/>
      <c r="IDM451" s="32"/>
      <c r="IDN451" s="32"/>
      <c r="IDO451" s="35"/>
      <c r="IDP451" s="35"/>
      <c r="IDQ451" s="32"/>
      <c r="IDR451" s="32"/>
      <c r="IDS451" s="32"/>
      <c r="IDT451" s="32"/>
      <c r="IDU451" s="35"/>
      <c r="IDV451" s="35"/>
      <c r="IDW451" s="32"/>
      <c r="IDX451" s="32"/>
      <c r="IDY451" s="32"/>
      <c r="IDZ451" s="32"/>
      <c r="IEA451" s="35"/>
      <c r="IEB451" s="35"/>
      <c r="IEC451" s="32"/>
      <c r="IED451" s="32"/>
      <c r="IEE451" s="32"/>
      <c r="IEF451" s="32"/>
      <c r="IEG451" s="35"/>
      <c r="IEH451" s="35"/>
      <c r="IEI451" s="32"/>
      <c r="IEJ451" s="32"/>
      <c r="IEK451" s="32"/>
      <c r="IEL451" s="32"/>
      <c r="IEM451" s="35"/>
      <c r="IEN451" s="35"/>
      <c r="IEO451" s="32"/>
      <c r="IEP451" s="32"/>
      <c r="IEQ451" s="32"/>
      <c r="IER451" s="32"/>
      <c r="IES451" s="35"/>
      <c r="IET451" s="35"/>
      <c r="IEU451" s="32"/>
      <c r="IEV451" s="32"/>
      <c r="IEW451" s="32"/>
      <c r="IEX451" s="32"/>
      <c r="IEY451" s="35"/>
      <c r="IEZ451" s="35"/>
      <c r="IFA451" s="32"/>
      <c r="IFB451" s="32"/>
      <c r="IFC451" s="32"/>
      <c r="IFD451" s="32"/>
      <c r="IFE451" s="35"/>
      <c r="IFF451" s="35"/>
      <c r="IFG451" s="32"/>
      <c r="IFH451" s="32"/>
      <c r="IFI451" s="32"/>
      <c r="IFJ451" s="32"/>
      <c r="IFK451" s="35"/>
      <c r="IFL451" s="35"/>
      <c r="IFM451" s="32"/>
      <c r="IFN451" s="32"/>
      <c r="IFO451" s="32"/>
      <c r="IFP451" s="32"/>
      <c r="IFQ451" s="35"/>
      <c r="IFR451" s="35"/>
      <c r="IFS451" s="32"/>
      <c r="IFT451" s="32"/>
      <c r="IFU451" s="32"/>
      <c r="IFV451" s="32"/>
      <c r="IFW451" s="35"/>
      <c r="IFX451" s="35"/>
      <c r="IFY451" s="32"/>
      <c r="IFZ451" s="32"/>
      <c r="IGA451" s="32"/>
      <c r="IGB451" s="32"/>
      <c r="IGC451" s="35"/>
      <c r="IGD451" s="35"/>
      <c r="IGE451" s="32"/>
      <c r="IGF451" s="32"/>
      <c r="IGG451" s="32"/>
      <c r="IGH451" s="32"/>
      <c r="IGI451" s="35"/>
      <c r="IGJ451" s="35"/>
      <c r="IGK451" s="32"/>
      <c r="IGL451" s="32"/>
      <c r="IGM451" s="32"/>
      <c r="IGN451" s="32"/>
      <c r="IGO451" s="35"/>
      <c r="IGP451" s="35"/>
      <c r="IGQ451" s="32"/>
      <c r="IGR451" s="32"/>
      <c r="IGS451" s="32"/>
      <c r="IGT451" s="32"/>
      <c r="IGU451" s="35"/>
      <c r="IGV451" s="35"/>
      <c r="IGW451" s="32"/>
      <c r="IGX451" s="32"/>
      <c r="IGY451" s="32"/>
      <c r="IGZ451" s="32"/>
      <c r="IHA451" s="35"/>
      <c r="IHB451" s="35"/>
      <c r="IHC451" s="32"/>
      <c r="IHD451" s="32"/>
      <c r="IHE451" s="32"/>
      <c r="IHF451" s="32"/>
      <c r="IHG451" s="35"/>
      <c r="IHH451" s="35"/>
      <c r="IHI451" s="32"/>
      <c r="IHJ451" s="32"/>
      <c r="IHK451" s="32"/>
      <c r="IHL451" s="32"/>
      <c r="IHM451" s="35"/>
      <c r="IHN451" s="35"/>
      <c r="IHO451" s="32"/>
      <c r="IHP451" s="32"/>
      <c r="IHQ451" s="32"/>
      <c r="IHR451" s="32"/>
      <c r="IHS451" s="35"/>
      <c r="IHT451" s="35"/>
      <c r="IHU451" s="32"/>
      <c r="IHV451" s="32"/>
      <c r="IHW451" s="32"/>
      <c r="IHX451" s="32"/>
      <c r="IHY451" s="35"/>
      <c r="IHZ451" s="35"/>
      <c r="IIA451" s="32"/>
      <c r="IIB451" s="32"/>
      <c r="IIC451" s="32"/>
      <c r="IID451" s="32"/>
      <c r="IIE451" s="35"/>
      <c r="IIF451" s="35"/>
      <c r="IIG451" s="32"/>
      <c r="IIH451" s="32"/>
      <c r="III451" s="32"/>
      <c r="IIJ451" s="32"/>
      <c r="IIK451" s="35"/>
      <c r="IIL451" s="35"/>
      <c r="IIM451" s="32"/>
      <c r="IIN451" s="32"/>
      <c r="IIO451" s="32"/>
      <c r="IIP451" s="32"/>
      <c r="IIQ451" s="35"/>
      <c r="IIR451" s="35"/>
      <c r="IIS451" s="32"/>
      <c r="IIT451" s="32"/>
      <c r="IIU451" s="32"/>
      <c r="IIV451" s="32"/>
      <c r="IIW451" s="35"/>
      <c r="IIX451" s="35"/>
      <c r="IIY451" s="32"/>
      <c r="IIZ451" s="32"/>
      <c r="IJA451" s="32"/>
      <c r="IJB451" s="32"/>
      <c r="IJC451" s="35"/>
      <c r="IJD451" s="35"/>
      <c r="IJE451" s="32"/>
      <c r="IJF451" s="32"/>
      <c r="IJG451" s="32"/>
      <c r="IJH451" s="32"/>
      <c r="IJI451" s="35"/>
      <c r="IJJ451" s="35"/>
      <c r="IJK451" s="32"/>
      <c r="IJL451" s="32"/>
      <c r="IJM451" s="32"/>
      <c r="IJN451" s="32"/>
      <c r="IJO451" s="35"/>
      <c r="IJP451" s="35"/>
      <c r="IJQ451" s="32"/>
      <c r="IJR451" s="32"/>
      <c r="IJS451" s="32"/>
      <c r="IJT451" s="32"/>
      <c r="IJU451" s="35"/>
      <c r="IJV451" s="35"/>
      <c r="IJW451" s="32"/>
      <c r="IJX451" s="32"/>
      <c r="IJY451" s="32"/>
      <c r="IJZ451" s="32"/>
      <c r="IKA451" s="35"/>
      <c r="IKB451" s="35"/>
      <c r="IKC451" s="32"/>
      <c r="IKD451" s="32"/>
      <c r="IKE451" s="32"/>
      <c r="IKF451" s="32"/>
      <c r="IKG451" s="35"/>
      <c r="IKH451" s="35"/>
      <c r="IKI451" s="32"/>
      <c r="IKJ451" s="32"/>
      <c r="IKK451" s="32"/>
      <c r="IKL451" s="32"/>
      <c r="IKM451" s="35"/>
      <c r="IKN451" s="35"/>
      <c r="IKO451" s="32"/>
      <c r="IKP451" s="32"/>
      <c r="IKQ451" s="32"/>
      <c r="IKR451" s="32"/>
      <c r="IKS451" s="35"/>
      <c r="IKT451" s="35"/>
      <c r="IKU451" s="32"/>
      <c r="IKV451" s="32"/>
      <c r="IKW451" s="32"/>
      <c r="IKX451" s="32"/>
      <c r="IKY451" s="35"/>
      <c r="IKZ451" s="35"/>
      <c r="ILA451" s="32"/>
      <c r="ILB451" s="32"/>
      <c r="ILC451" s="32"/>
      <c r="ILD451" s="32"/>
      <c r="ILE451" s="35"/>
      <c r="ILF451" s="35"/>
      <c r="ILG451" s="32"/>
      <c r="ILH451" s="32"/>
      <c r="ILI451" s="32"/>
      <c r="ILJ451" s="32"/>
      <c r="ILK451" s="35"/>
      <c r="ILL451" s="35"/>
      <c r="ILM451" s="32"/>
      <c r="ILN451" s="32"/>
      <c r="ILO451" s="32"/>
      <c r="ILP451" s="32"/>
      <c r="ILQ451" s="35"/>
      <c r="ILR451" s="35"/>
      <c r="ILS451" s="32"/>
      <c r="ILT451" s="32"/>
      <c r="ILU451" s="32"/>
      <c r="ILV451" s="32"/>
      <c r="ILW451" s="35"/>
      <c r="ILX451" s="35"/>
      <c r="ILY451" s="32"/>
      <c r="ILZ451" s="32"/>
      <c r="IMA451" s="32"/>
      <c r="IMB451" s="32"/>
      <c r="IMC451" s="35"/>
      <c r="IMD451" s="35"/>
      <c r="IME451" s="32"/>
      <c r="IMF451" s="32"/>
      <c r="IMG451" s="32"/>
      <c r="IMH451" s="32"/>
      <c r="IMI451" s="35"/>
      <c r="IMJ451" s="35"/>
      <c r="IMK451" s="32"/>
      <c r="IML451" s="32"/>
      <c r="IMM451" s="32"/>
      <c r="IMN451" s="32"/>
      <c r="IMO451" s="35"/>
      <c r="IMP451" s="35"/>
      <c r="IMQ451" s="32"/>
      <c r="IMR451" s="32"/>
      <c r="IMS451" s="32"/>
      <c r="IMT451" s="32"/>
      <c r="IMU451" s="35"/>
      <c r="IMV451" s="35"/>
      <c r="IMW451" s="32"/>
      <c r="IMX451" s="32"/>
      <c r="IMY451" s="32"/>
      <c r="IMZ451" s="32"/>
      <c r="INA451" s="35"/>
      <c r="INB451" s="35"/>
      <c r="INC451" s="32"/>
      <c r="IND451" s="32"/>
      <c r="INE451" s="32"/>
      <c r="INF451" s="32"/>
      <c r="ING451" s="35"/>
      <c r="INH451" s="35"/>
      <c r="INI451" s="32"/>
      <c r="INJ451" s="32"/>
      <c r="INK451" s="32"/>
      <c r="INL451" s="32"/>
      <c r="INM451" s="35"/>
      <c r="INN451" s="35"/>
      <c r="INO451" s="32"/>
      <c r="INP451" s="32"/>
      <c r="INQ451" s="32"/>
      <c r="INR451" s="32"/>
      <c r="INS451" s="35"/>
      <c r="INT451" s="35"/>
      <c r="INU451" s="32"/>
      <c r="INV451" s="32"/>
      <c r="INW451" s="32"/>
      <c r="INX451" s="32"/>
      <c r="INY451" s="35"/>
      <c r="INZ451" s="35"/>
      <c r="IOA451" s="32"/>
      <c r="IOB451" s="32"/>
      <c r="IOC451" s="32"/>
      <c r="IOD451" s="32"/>
      <c r="IOE451" s="35"/>
      <c r="IOF451" s="35"/>
      <c r="IOG451" s="32"/>
      <c r="IOH451" s="32"/>
      <c r="IOI451" s="32"/>
      <c r="IOJ451" s="32"/>
      <c r="IOK451" s="35"/>
      <c r="IOL451" s="35"/>
      <c r="IOM451" s="32"/>
      <c r="ION451" s="32"/>
      <c r="IOO451" s="32"/>
      <c r="IOP451" s="32"/>
      <c r="IOQ451" s="35"/>
      <c r="IOR451" s="35"/>
      <c r="IOS451" s="32"/>
      <c r="IOT451" s="32"/>
      <c r="IOU451" s="32"/>
      <c r="IOV451" s="32"/>
      <c r="IOW451" s="35"/>
      <c r="IOX451" s="35"/>
      <c r="IOY451" s="32"/>
      <c r="IOZ451" s="32"/>
      <c r="IPA451" s="32"/>
      <c r="IPB451" s="32"/>
      <c r="IPC451" s="35"/>
      <c r="IPD451" s="35"/>
      <c r="IPE451" s="32"/>
      <c r="IPF451" s="32"/>
      <c r="IPG451" s="32"/>
      <c r="IPH451" s="32"/>
      <c r="IPI451" s="35"/>
      <c r="IPJ451" s="35"/>
      <c r="IPK451" s="32"/>
      <c r="IPL451" s="32"/>
      <c r="IPM451" s="32"/>
      <c r="IPN451" s="32"/>
      <c r="IPO451" s="35"/>
      <c r="IPP451" s="35"/>
      <c r="IPQ451" s="32"/>
      <c r="IPR451" s="32"/>
      <c r="IPS451" s="32"/>
      <c r="IPT451" s="32"/>
      <c r="IPU451" s="35"/>
      <c r="IPV451" s="35"/>
      <c r="IPW451" s="32"/>
      <c r="IPX451" s="32"/>
      <c r="IPY451" s="32"/>
      <c r="IPZ451" s="32"/>
      <c r="IQA451" s="35"/>
      <c r="IQB451" s="35"/>
      <c r="IQC451" s="32"/>
      <c r="IQD451" s="32"/>
      <c r="IQE451" s="32"/>
      <c r="IQF451" s="32"/>
      <c r="IQG451" s="35"/>
      <c r="IQH451" s="35"/>
      <c r="IQI451" s="32"/>
      <c r="IQJ451" s="32"/>
      <c r="IQK451" s="32"/>
      <c r="IQL451" s="32"/>
      <c r="IQM451" s="35"/>
      <c r="IQN451" s="35"/>
      <c r="IQO451" s="32"/>
      <c r="IQP451" s="32"/>
      <c r="IQQ451" s="32"/>
      <c r="IQR451" s="32"/>
      <c r="IQS451" s="35"/>
      <c r="IQT451" s="35"/>
      <c r="IQU451" s="32"/>
      <c r="IQV451" s="32"/>
      <c r="IQW451" s="32"/>
      <c r="IQX451" s="32"/>
      <c r="IQY451" s="35"/>
      <c r="IQZ451" s="35"/>
      <c r="IRA451" s="32"/>
      <c r="IRB451" s="32"/>
      <c r="IRC451" s="32"/>
      <c r="IRD451" s="32"/>
      <c r="IRE451" s="35"/>
      <c r="IRF451" s="35"/>
      <c r="IRG451" s="32"/>
      <c r="IRH451" s="32"/>
      <c r="IRI451" s="32"/>
      <c r="IRJ451" s="32"/>
      <c r="IRK451" s="35"/>
      <c r="IRL451" s="35"/>
      <c r="IRM451" s="32"/>
      <c r="IRN451" s="32"/>
      <c r="IRO451" s="32"/>
      <c r="IRP451" s="32"/>
      <c r="IRQ451" s="35"/>
      <c r="IRR451" s="35"/>
      <c r="IRS451" s="32"/>
      <c r="IRT451" s="32"/>
      <c r="IRU451" s="32"/>
      <c r="IRV451" s="32"/>
      <c r="IRW451" s="35"/>
      <c r="IRX451" s="35"/>
      <c r="IRY451" s="32"/>
      <c r="IRZ451" s="32"/>
      <c r="ISA451" s="32"/>
      <c r="ISB451" s="32"/>
      <c r="ISC451" s="35"/>
      <c r="ISD451" s="35"/>
      <c r="ISE451" s="32"/>
      <c r="ISF451" s="32"/>
      <c r="ISG451" s="32"/>
      <c r="ISH451" s="32"/>
      <c r="ISI451" s="35"/>
      <c r="ISJ451" s="35"/>
      <c r="ISK451" s="32"/>
      <c r="ISL451" s="32"/>
      <c r="ISM451" s="32"/>
      <c r="ISN451" s="32"/>
      <c r="ISO451" s="35"/>
      <c r="ISP451" s="35"/>
      <c r="ISQ451" s="32"/>
      <c r="ISR451" s="32"/>
      <c r="ISS451" s="32"/>
      <c r="IST451" s="32"/>
      <c r="ISU451" s="35"/>
      <c r="ISV451" s="35"/>
      <c r="ISW451" s="32"/>
      <c r="ISX451" s="32"/>
      <c r="ISY451" s="32"/>
      <c r="ISZ451" s="32"/>
      <c r="ITA451" s="35"/>
      <c r="ITB451" s="35"/>
      <c r="ITC451" s="32"/>
      <c r="ITD451" s="32"/>
      <c r="ITE451" s="32"/>
      <c r="ITF451" s="32"/>
      <c r="ITG451" s="35"/>
      <c r="ITH451" s="35"/>
      <c r="ITI451" s="32"/>
      <c r="ITJ451" s="32"/>
      <c r="ITK451" s="32"/>
      <c r="ITL451" s="32"/>
      <c r="ITM451" s="35"/>
      <c r="ITN451" s="35"/>
      <c r="ITO451" s="32"/>
      <c r="ITP451" s="32"/>
      <c r="ITQ451" s="32"/>
      <c r="ITR451" s="32"/>
      <c r="ITS451" s="35"/>
      <c r="ITT451" s="35"/>
      <c r="ITU451" s="32"/>
      <c r="ITV451" s="32"/>
      <c r="ITW451" s="32"/>
      <c r="ITX451" s="32"/>
      <c r="ITY451" s="35"/>
      <c r="ITZ451" s="35"/>
      <c r="IUA451" s="32"/>
      <c r="IUB451" s="32"/>
      <c r="IUC451" s="32"/>
      <c r="IUD451" s="32"/>
      <c r="IUE451" s="35"/>
      <c r="IUF451" s="35"/>
      <c r="IUG451" s="32"/>
      <c r="IUH451" s="32"/>
      <c r="IUI451" s="32"/>
      <c r="IUJ451" s="32"/>
      <c r="IUK451" s="35"/>
      <c r="IUL451" s="35"/>
      <c r="IUM451" s="32"/>
      <c r="IUN451" s="32"/>
      <c r="IUO451" s="32"/>
      <c r="IUP451" s="32"/>
      <c r="IUQ451" s="35"/>
      <c r="IUR451" s="35"/>
      <c r="IUS451" s="32"/>
      <c r="IUT451" s="32"/>
      <c r="IUU451" s="32"/>
      <c r="IUV451" s="32"/>
      <c r="IUW451" s="35"/>
      <c r="IUX451" s="35"/>
      <c r="IUY451" s="32"/>
      <c r="IUZ451" s="32"/>
      <c r="IVA451" s="32"/>
      <c r="IVB451" s="32"/>
      <c r="IVC451" s="35"/>
      <c r="IVD451" s="35"/>
      <c r="IVE451" s="32"/>
      <c r="IVF451" s="32"/>
      <c r="IVG451" s="32"/>
      <c r="IVH451" s="32"/>
      <c r="IVI451" s="35"/>
      <c r="IVJ451" s="35"/>
      <c r="IVK451" s="32"/>
      <c r="IVL451" s="32"/>
      <c r="IVM451" s="32"/>
      <c r="IVN451" s="32"/>
      <c r="IVO451" s="35"/>
      <c r="IVP451" s="35"/>
      <c r="IVQ451" s="32"/>
      <c r="IVR451" s="32"/>
      <c r="IVS451" s="32"/>
      <c r="IVT451" s="32"/>
      <c r="IVU451" s="35"/>
      <c r="IVV451" s="35"/>
      <c r="IVW451" s="32"/>
      <c r="IVX451" s="32"/>
      <c r="IVY451" s="32"/>
      <c r="IVZ451" s="32"/>
      <c r="IWA451" s="35"/>
      <c r="IWB451" s="35"/>
      <c r="IWC451" s="32"/>
      <c r="IWD451" s="32"/>
      <c r="IWE451" s="32"/>
      <c r="IWF451" s="32"/>
      <c r="IWG451" s="35"/>
      <c r="IWH451" s="35"/>
      <c r="IWI451" s="32"/>
      <c r="IWJ451" s="32"/>
      <c r="IWK451" s="32"/>
      <c r="IWL451" s="32"/>
      <c r="IWM451" s="35"/>
      <c r="IWN451" s="35"/>
      <c r="IWO451" s="32"/>
      <c r="IWP451" s="32"/>
      <c r="IWQ451" s="32"/>
      <c r="IWR451" s="32"/>
      <c r="IWS451" s="35"/>
      <c r="IWT451" s="35"/>
      <c r="IWU451" s="32"/>
      <c r="IWV451" s="32"/>
      <c r="IWW451" s="32"/>
      <c r="IWX451" s="32"/>
      <c r="IWY451" s="35"/>
      <c r="IWZ451" s="35"/>
      <c r="IXA451" s="32"/>
      <c r="IXB451" s="32"/>
      <c r="IXC451" s="32"/>
      <c r="IXD451" s="32"/>
      <c r="IXE451" s="35"/>
      <c r="IXF451" s="35"/>
      <c r="IXG451" s="32"/>
      <c r="IXH451" s="32"/>
      <c r="IXI451" s="32"/>
      <c r="IXJ451" s="32"/>
      <c r="IXK451" s="35"/>
      <c r="IXL451" s="35"/>
      <c r="IXM451" s="32"/>
      <c r="IXN451" s="32"/>
      <c r="IXO451" s="32"/>
      <c r="IXP451" s="32"/>
      <c r="IXQ451" s="35"/>
      <c r="IXR451" s="35"/>
      <c r="IXS451" s="32"/>
      <c r="IXT451" s="32"/>
      <c r="IXU451" s="32"/>
      <c r="IXV451" s="32"/>
      <c r="IXW451" s="35"/>
      <c r="IXX451" s="35"/>
      <c r="IXY451" s="32"/>
      <c r="IXZ451" s="32"/>
      <c r="IYA451" s="32"/>
      <c r="IYB451" s="32"/>
      <c r="IYC451" s="35"/>
      <c r="IYD451" s="35"/>
      <c r="IYE451" s="32"/>
      <c r="IYF451" s="32"/>
      <c r="IYG451" s="32"/>
      <c r="IYH451" s="32"/>
      <c r="IYI451" s="35"/>
      <c r="IYJ451" s="35"/>
      <c r="IYK451" s="32"/>
      <c r="IYL451" s="32"/>
      <c r="IYM451" s="32"/>
      <c r="IYN451" s="32"/>
      <c r="IYO451" s="35"/>
      <c r="IYP451" s="35"/>
      <c r="IYQ451" s="32"/>
      <c r="IYR451" s="32"/>
      <c r="IYS451" s="32"/>
      <c r="IYT451" s="32"/>
      <c r="IYU451" s="35"/>
      <c r="IYV451" s="35"/>
      <c r="IYW451" s="32"/>
      <c r="IYX451" s="32"/>
      <c r="IYY451" s="32"/>
      <c r="IYZ451" s="32"/>
      <c r="IZA451" s="35"/>
      <c r="IZB451" s="35"/>
      <c r="IZC451" s="32"/>
      <c r="IZD451" s="32"/>
      <c r="IZE451" s="32"/>
      <c r="IZF451" s="32"/>
      <c r="IZG451" s="35"/>
      <c r="IZH451" s="35"/>
      <c r="IZI451" s="32"/>
      <c r="IZJ451" s="32"/>
      <c r="IZK451" s="32"/>
      <c r="IZL451" s="32"/>
      <c r="IZM451" s="35"/>
      <c r="IZN451" s="35"/>
      <c r="IZO451" s="32"/>
      <c r="IZP451" s="32"/>
      <c r="IZQ451" s="32"/>
      <c r="IZR451" s="32"/>
      <c r="IZS451" s="35"/>
      <c r="IZT451" s="35"/>
      <c r="IZU451" s="32"/>
      <c r="IZV451" s="32"/>
      <c r="IZW451" s="32"/>
      <c r="IZX451" s="32"/>
      <c r="IZY451" s="35"/>
      <c r="IZZ451" s="35"/>
      <c r="JAA451" s="32"/>
      <c r="JAB451" s="32"/>
      <c r="JAC451" s="32"/>
      <c r="JAD451" s="32"/>
      <c r="JAE451" s="35"/>
      <c r="JAF451" s="35"/>
      <c r="JAG451" s="32"/>
      <c r="JAH451" s="32"/>
      <c r="JAI451" s="32"/>
      <c r="JAJ451" s="32"/>
      <c r="JAK451" s="35"/>
      <c r="JAL451" s="35"/>
      <c r="JAM451" s="32"/>
      <c r="JAN451" s="32"/>
      <c r="JAO451" s="32"/>
      <c r="JAP451" s="32"/>
      <c r="JAQ451" s="35"/>
      <c r="JAR451" s="35"/>
      <c r="JAS451" s="32"/>
      <c r="JAT451" s="32"/>
      <c r="JAU451" s="32"/>
      <c r="JAV451" s="32"/>
      <c r="JAW451" s="35"/>
      <c r="JAX451" s="35"/>
      <c r="JAY451" s="32"/>
      <c r="JAZ451" s="32"/>
      <c r="JBA451" s="32"/>
      <c r="JBB451" s="32"/>
      <c r="JBC451" s="35"/>
      <c r="JBD451" s="35"/>
      <c r="JBE451" s="32"/>
      <c r="JBF451" s="32"/>
      <c r="JBG451" s="32"/>
      <c r="JBH451" s="32"/>
      <c r="JBI451" s="35"/>
      <c r="JBJ451" s="35"/>
      <c r="JBK451" s="32"/>
      <c r="JBL451" s="32"/>
      <c r="JBM451" s="32"/>
      <c r="JBN451" s="32"/>
      <c r="JBO451" s="35"/>
      <c r="JBP451" s="35"/>
      <c r="JBQ451" s="32"/>
      <c r="JBR451" s="32"/>
      <c r="JBS451" s="32"/>
      <c r="JBT451" s="32"/>
      <c r="JBU451" s="35"/>
      <c r="JBV451" s="35"/>
      <c r="JBW451" s="32"/>
      <c r="JBX451" s="32"/>
      <c r="JBY451" s="32"/>
      <c r="JBZ451" s="32"/>
      <c r="JCA451" s="35"/>
      <c r="JCB451" s="35"/>
      <c r="JCC451" s="32"/>
      <c r="JCD451" s="32"/>
      <c r="JCE451" s="32"/>
      <c r="JCF451" s="32"/>
      <c r="JCG451" s="35"/>
      <c r="JCH451" s="35"/>
      <c r="JCI451" s="32"/>
      <c r="JCJ451" s="32"/>
      <c r="JCK451" s="32"/>
      <c r="JCL451" s="32"/>
      <c r="JCM451" s="35"/>
      <c r="JCN451" s="35"/>
      <c r="JCO451" s="32"/>
      <c r="JCP451" s="32"/>
      <c r="JCQ451" s="32"/>
      <c r="JCR451" s="32"/>
      <c r="JCS451" s="35"/>
      <c r="JCT451" s="35"/>
      <c r="JCU451" s="32"/>
      <c r="JCV451" s="32"/>
      <c r="JCW451" s="32"/>
      <c r="JCX451" s="32"/>
      <c r="JCY451" s="35"/>
      <c r="JCZ451" s="35"/>
      <c r="JDA451" s="32"/>
      <c r="JDB451" s="32"/>
      <c r="JDC451" s="32"/>
      <c r="JDD451" s="32"/>
      <c r="JDE451" s="35"/>
      <c r="JDF451" s="35"/>
      <c r="JDG451" s="32"/>
      <c r="JDH451" s="32"/>
      <c r="JDI451" s="32"/>
      <c r="JDJ451" s="32"/>
      <c r="JDK451" s="35"/>
      <c r="JDL451" s="35"/>
      <c r="JDM451" s="32"/>
      <c r="JDN451" s="32"/>
      <c r="JDO451" s="32"/>
      <c r="JDP451" s="32"/>
      <c r="JDQ451" s="35"/>
      <c r="JDR451" s="35"/>
      <c r="JDS451" s="32"/>
      <c r="JDT451" s="32"/>
      <c r="JDU451" s="32"/>
      <c r="JDV451" s="32"/>
      <c r="JDW451" s="35"/>
      <c r="JDX451" s="35"/>
      <c r="JDY451" s="32"/>
      <c r="JDZ451" s="32"/>
      <c r="JEA451" s="32"/>
      <c r="JEB451" s="32"/>
      <c r="JEC451" s="35"/>
      <c r="JED451" s="35"/>
      <c r="JEE451" s="32"/>
      <c r="JEF451" s="32"/>
      <c r="JEG451" s="32"/>
      <c r="JEH451" s="32"/>
      <c r="JEI451" s="35"/>
      <c r="JEJ451" s="35"/>
      <c r="JEK451" s="32"/>
      <c r="JEL451" s="32"/>
      <c r="JEM451" s="32"/>
      <c r="JEN451" s="32"/>
      <c r="JEO451" s="35"/>
      <c r="JEP451" s="35"/>
      <c r="JEQ451" s="32"/>
      <c r="JER451" s="32"/>
      <c r="JES451" s="32"/>
      <c r="JET451" s="32"/>
      <c r="JEU451" s="35"/>
      <c r="JEV451" s="35"/>
      <c r="JEW451" s="32"/>
      <c r="JEX451" s="32"/>
      <c r="JEY451" s="32"/>
      <c r="JEZ451" s="32"/>
      <c r="JFA451" s="35"/>
      <c r="JFB451" s="35"/>
      <c r="JFC451" s="32"/>
      <c r="JFD451" s="32"/>
      <c r="JFE451" s="32"/>
      <c r="JFF451" s="32"/>
      <c r="JFG451" s="35"/>
      <c r="JFH451" s="35"/>
      <c r="JFI451" s="32"/>
      <c r="JFJ451" s="32"/>
      <c r="JFK451" s="32"/>
      <c r="JFL451" s="32"/>
      <c r="JFM451" s="35"/>
      <c r="JFN451" s="35"/>
      <c r="JFO451" s="32"/>
      <c r="JFP451" s="32"/>
      <c r="JFQ451" s="32"/>
      <c r="JFR451" s="32"/>
      <c r="JFS451" s="35"/>
      <c r="JFT451" s="35"/>
      <c r="JFU451" s="32"/>
      <c r="JFV451" s="32"/>
      <c r="JFW451" s="32"/>
      <c r="JFX451" s="32"/>
      <c r="JFY451" s="35"/>
      <c r="JFZ451" s="35"/>
      <c r="JGA451" s="32"/>
      <c r="JGB451" s="32"/>
      <c r="JGC451" s="32"/>
      <c r="JGD451" s="32"/>
      <c r="JGE451" s="35"/>
      <c r="JGF451" s="35"/>
      <c r="JGG451" s="32"/>
      <c r="JGH451" s="32"/>
      <c r="JGI451" s="32"/>
      <c r="JGJ451" s="32"/>
      <c r="JGK451" s="35"/>
      <c r="JGL451" s="35"/>
      <c r="JGM451" s="32"/>
      <c r="JGN451" s="32"/>
      <c r="JGO451" s="32"/>
      <c r="JGP451" s="32"/>
      <c r="JGQ451" s="35"/>
      <c r="JGR451" s="35"/>
      <c r="JGS451" s="32"/>
      <c r="JGT451" s="32"/>
      <c r="JGU451" s="32"/>
      <c r="JGV451" s="32"/>
      <c r="JGW451" s="35"/>
      <c r="JGX451" s="35"/>
      <c r="JGY451" s="32"/>
      <c r="JGZ451" s="32"/>
      <c r="JHA451" s="32"/>
      <c r="JHB451" s="32"/>
      <c r="JHC451" s="35"/>
      <c r="JHD451" s="35"/>
      <c r="JHE451" s="32"/>
      <c r="JHF451" s="32"/>
      <c r="JHG451" s="32"/>
      <c r="JHH451" s="32"/>
      <c r="JHI451" s="35"/>
      <c r="JHJ451" s="35"/>
      <c r="JHK451" s="32"/>
      <c r="JHL451" s="32"/>
      <c r="JHM451" s="32"/>
      <c r="JHN451" s="32"/>
      <c r="JHO451" s="35"/>
      <c r="JHP451" s="35"/>
      <c r="JHQ451" s="32"/>
      <c r="JHR451" s="32"/>
      <c r="JHS451" s="32"/>
      <c r="JHT451" s="32"/>
      <c r="JHU451" s="35"/>
      <c r="JHV451" s="35"/>
      <c r="JHW451" s="32"/>
      <c r="JHX451" s="32"/>
      <c r="JHY451" s="32"/>
      <c r="JHZ451" s="32"/>
      <c r="JIA451" s="35"/>
      <c r="JIB451" s="35"/>
      <c r="JIC451" s="32"/>
      <c r="JID451" s="32"/>
      <c r="JIE451" s="32"/>
      <c r="JIF451" s="32"/>
      <c r="JIG451" s="35"/>
      <c r="JIH451" s="35"/>
      <c r="JII451" s="32"/>
      <c r="JIJ451" s="32"/>
      <c r="JIK451" s="32"/>
      <c r="JIL451" s="32"/>
      <c r="JIM451" s="35"/>
      <c r="JIN451" s="35"/>
      <c r="JIO451" s="32"/>
      <c r="JIP451" s="32"/>
      <c r="JIQ451" s="32"/>
      <c r="JIR451" s="32"/>
      <c r="JIS451" s="35"/>
      <c r="JIT451" s="35"/>
      <c r="JIU451" s="32"/>
      <c r="JIV451" s="32"/>
      <c r="JIW451" s="32"/>
      <c r="JIX451" s="32"/>
      <c r="JIY451" s="35"/>
      <c r="JIZ451" s="35"/>
      <c r="JJA451" s="32"/>
      <c r="JJB451" s="32"/>
      <c r="JJC451" s="32"/>
      <c r="JJD451" s="32"/>
      <c r="JJE451" s="35"/>
      <c r="JJF451" s="35"/>
      <c r="JJG451" s="32"/>
      <c r="JJH451" s="32"/>
      <c r="JJI451" s="32"/>
      <c r="JJJ451" s="32"/>
      <c r="JJK451" s="35"/>
      <c r="JJL451" s="35"/>
      <c r="JJM451" s="32"/>
      <c r="JJN451" s="32"/>
      <c r="JJO451" s="32"/>
      <c r="JJP451" s="32"/>
      <c r="JJQ451" s="35"/>
      <c r="JJR451" s="35"/>
      <c r="JJS451" s="32"/>
      <c r="JJT451" s="32"/>
      <c r="JJU451" s="32"/>
      <c r="JJV451" s="32"/>
      <c r="JJW451" s="35"/>
      <c r="JJX451" s="35"/>
      <c r="JJY451" s="32"/>
      <c r="JJZ451" s="32"/>
      <c r="JKA451" s="32"/>
      <c r="JKB451" s="32"/>
      <c r="JKC451" s="35"/>
      <c r="JKD451" s="35"/>
      <c r="JKE451" s="32"/>
      <c r="JKF451" s="32"/>
      <c r="JKG451" s="32"/>
      <c r="JKH451" s="32"/>
      <c r="JKI451" s="35"/>
      <c r="JKJ451" s="35"/>
      <c r="JKK451" s="32"/>
      <c r="JKL451" s="32"/>
      <c r="JKM451" s="32"/>
      <c r="JKN451" s="32"/>
      <c r="JKO451" s="35"/>
      <c r="JKP451" s="35"/>
      <c r="JKQ451" s="32"/>
      <c r="JKR451" s="32"/>
      <c r="JKS451" s="32"/>
      <c r="JKT451" s="32"/>
      <c r="JKU451" s="35"/>
      <c r="JKV451" s="35"/>
      <c r="JKW451" s="32"/>
      <c r="JKX451" s="32"/>
      <c r="JKY451" s="32"/>
      <c r="JKZ451" s="32"/>
      <c r="JLA451" s="35"/>
      <c r="JLB451" s="35"/>
      <c r="JLC451" s="32"/>
      <c r="JLD451" s="32"/>
      <c r="JLE451" s="32"/>
      <c r="JLF451" s="32"/>
      <c r="JLG451" s="35"/>
      <c r="JLH451" s="35"/>
      <c r="JLI451" s="32"/>
      <c r="JLJ451" s="32"/>
      <c r="JLK451" s="32"/>
      <c r="JLL451" s="32"/>
      <c r="JLM451" s="35"/>
      <c r="JLN451" s="35"/>
      <c r="JLO451" s="32"/>
      <c r="JLP451" s="32"/>
      <c r="JLQ451" s="32"/>
      <c r="JLR451" s="32"/>
      <c r="JLS451" s="35"/>
      <c r="JLT451" s="35"/>
      <c r="JLU451" s="32"/>
      <c r="JLV451" s="32"/>
      <c r="JLW451" s="32"/>
      <c r="JLX451" s="32"/>
      <c r="JLY451" s="35"/>
      <c r="JLZ451" s="35"/>
      <c r="JMA451" s="32"/>
      <c r="JMB451" s="32"/>
      <c r="JMC451" s="32"/>
      <c r="JMD451" s="32"/>
      <c r="JME451" s="35"/>
      <c r="JMF451" s="35"/>
      <c r="JMG451" s="32"/>
      <c r="JMH451" s="32"/>
      <c r="JMI451" s="32"/>
      <c r="JMJ451" s="32"/>
      <c r="JMK451" s="35"/>
      <c r="JML451" s="35"/>
      <c r="JMM451" s="32"/>
      <c r="JMN451" s="32"/>
      <c r="JMO451" s="32"/>
      <c r="JMP451" s="32"/>
      <c r="JMQ451" s="35"/>
      <c r="JMR451" s="35"/>
      <c r="JMS451" s="32"/>
      <c r="JMT451" s="32"/>
      <c r="JMU451" s="32"/>
      <c r="JMV451" s="32"/>
      <c r="JMW451" s="35"/>
      <c r="JMX451" s="35"/>
      <c r="JMY451" s="32"/>
      <c r="JMZ451" s="32"/>
      <c r="JNA451" s="32"/>
      <c r="JNB451" s="32"/>
      <c r="JNC451" s="35"/>
      <c r="JND451" s="35"/>
      <c r="JNE451" s="32"/>
      <c r="JNF451" s="32"/>
      <c r="JNG451" s="32"/>
      <c r="JNH451" s="32"/>
      <c r="JNI451" s="35"/>
      <c r="JNJ451" s="35"/>
      <c r="JNK451" s="32"/>
      <c r="JNL451" s="32"/>
      <c r="JNM451" s="32"/>
      <c r="JNN451" s="32"/>
      <c r="JNO451" s="35"/>
      <c r="JNP451" s="35"/>
      <c r="JNQ451" s="32"/>
      <c r="JNR451" s="32"/>
      <c r="JNS451" s="32"/>
      <c r="JNT451" s="32"/>
      <c r="JNU451" s="35"/>
      <c r="JNV451" s="35"/>
      <c r="JNW451" s="32"/>
      <c r="JNX451" s="32"/>
      <c r="JNY451" s="32"/>
      <c r="JNZ451" s="32"/>
      <c r="JOA451" s="35"/>
      <c r="JOB451" s="35"/>
      <c r="JOC451" s="32"/>
      <c r="JOD451" s="32"/>
      <c r="JOE451" s="32"/>
      <c r="JOF451" s="32"/>
      <c r="JOG451" s="35"/>
      <c r="JOH451" s="35"/>
      <c r="JOI451" s="32"/>
      <c r="JOJ451" s="32"/>
      <c r="JOK451" s="32"/>
      <c r="JOL451" s="32"/>
      <c r="JOM451" s="35"/>
      <c r="JON451" s="35"/>
      <c r="JOO451" s="32"/>
      <c r="JOP451" s="32"/>
      <c r="JOQ451" s="32"/>
      <c r="JOR451" s="32"/>
      <c r="JOS451" s="35"/>
      <c r="JOT451" s="35"/>
      <c r="JOU451" s="32"/>
      <c r="JOV451" s="32"/>
      <c r="JOW451" s="32"/>
      <c r="JOX451" s="32"/>
      <c r="JOY451" s="35"/>
      <c r="JOZ451" s="35"/>
      <c r="JPA451" s="32"/>
      <c r="JPB451" s="32"/>
      <c r="JPC451" s="32"/>
      <c r="JPD451" s="32"/>
      <c r="JPE451" s="35"/>
      <c r="JPF451" s="35"/>
      <c r="JPG451" s="32"/>
      <c r="JPH451" s="32"/>
      <c r="JPI451" s="32"/>
      <c r="JPJ451" s="32"/>
      <c r="JPK451" s="35"/>
      <c r="JPL451" s="35"/>
      <c r="JPM451" s="32"/>
      <c r="JPN451" s="32"/>
      <c r="JPO451" s="32"/>
      <c r="JPP451" s="32"/>
      <c r="JPQ451" s="35"/>
      <c r="JPR451" s="35"/>
      <c r="JPS451" s="32"/>
      <c r="JPT451" s="32"/>
      <c r="JPU451" s="32"/>
      <c r="JPV451" s="32"/>
      <c r="JPW451" s="35"/>
      <c r="JPX451" s="35"/>
      <c r="JPY451" s="32"/>
      <c r="JPZ451" s="32"/>
      <c r="JQA451" s="32"/>
      <c r="JQB451" s="32"/>
      <c r="JQC451" s="35"/>
      <c r="JQD451" s="35"/>
      <c r="JQE451" s="32"/>
      <c r="JQF451" s="32"/>
      <c r="JQG451" s="32"/>
      <c r="JQH451" s="32"/>
      <c r="JQI451" s="35"/>
      <c r="JQJ451" s="35"/>
      <c r="JQK451" s="32"/>
      <c r="JQL451" s="32"/>
      <c r="JQM451" s="32"/>
      <c r="JQN451" s="32"/>
      <c r="JQO451" s="35"/>
      <c r="JQP451" s="35"/>
      <c r="JQQ451" s="32"/>
      <c r="JQR451" s="32"/>
      <c r="JQS451" s="32"/>
      <c r="JQT451" s="32"/>
      <c r="JQU451" s="35"/>
      <c r="JQV451" s="35"/>
      <c r="JQW451" s="32"/>
      <c r="JQX451" s="32"/>
      <c r="JQY451" s="32"/>
      <c r="JQZ451" s="32"/>
      <c r="JRA451" s="35"/>
      <c r="JRB451" s="35"/>
      <c r="JRC451" s="32"/>
      <c r="JRD451" s="32"/>
      <c r="JRE451" s="32"/>
      <c r="JRF451" s="32"/>
      <c r="JRG451" s="35"/>
      <c r="JRH451" s="35"/>
      <c r="JRI451" s="32"/>
      <c r="JRJ451" s="32"/>
      <c r="JRK451" s="32"/>
      <c r="JRL451" s="32"/>
      <c r="JRM451" s="35"/>
      <c r="JRN451" s="35"/>
      <c r="JRO451" s="32"/>
      <c r="JRP451" s="32"/>
      <c r="JRQ451" s="32"/>
      <c r="JRR451" s="32"/>
      <c r="JRS451" s="35"/>
      <c r="JRT451" s="35"/>
      <c r="JRU451" s="32"/>
      <c r="JRV451" s="32"/>
      <c r="JRW451" s="32"/>
      <c r="JRX451" s="32"/>
      <c r="JRY451" s="35"/>
      <c r="JRZ451" s="35"/>
      <c r="JSA451" s="32"/>
      <c r="JSB451" s="32"/>
      <c r="JSC451" s="32"/>
      <c r="JSD451" s="32"/>
      <c r="JSE451" s="35"/>
      <c r="JSF451" s="35"/>
      <c r="JSG451" s="32"/>
      <c r="JSH451" s="32"/>
      <c r="JSI451" s="32"/>
      <c r="JSJ451" s="32"/>
      <c r="JSK451" s="35"/>
      <c r="JSL451" s="35"/>
      <c r="JSM451" s="32"/>
      <c r="JSN451" s="32"/>
      <c r="JSO451" s="32"/>
      <c r="JSP451" s="32"/>
      <c r="JSQ451" s="35"/>
      <c r="JSR451" s="35"/>
      <c r="JSS451" s="32"/>
      <c r="JST451" s="32"/>
      <c r="JSU451" s="32"/>
      <c r="JSV451" s="32"/>
      <c r="JSW451" s="35"/>
      <c r="JSX451" s="35"/>
      <c r="JSY451" s="32"/>
      <c r="JSZ451" s="32"/>
      <c r="JTA451" s="32"/>
      <c r="JTB451" s="32"/>
      <c r="JTC451" s="35"/>
      <c r="JTD451" s="35"/>
      <c r="JTE451" s="32"/>
      <c r="JTF451" s="32"/>
      <c r="JTG451" s="32"/>
      <c r="JTH451" s="32"/>
      <c r="JTI451" s="35"/>
      <c r="JTJ451" s="35"/>
      <c r="JTK451" s="32"/>
      <c r="JTL451" s="32"/>
      <c r="JTM451" s="32"/>
      <c r="JTN451" s="32"/>
      <c r="JTO451" s="35"/>
      <c r="JTP451" s="35"/>
      <c r="JTQ451" s="32"/>
      <c r="JTR451" s="32"/>
      <c r="JTS451" s="32"/>
      <c r="JTT451" s="32"/>
      <c r="JTU451" s="35"/>
      <c r="JTV451" s="35"/>
      <c r="JTW451" s="32"/>
      <c r="JTX451" s="32"/>
      <c r="JTY451" s="32"/>
      <c r="JTZ451" s="32"/>
      <c r="JUA451" s="35"/>
      <c r="JUB451" s="35"/>
      <c r="JUC451" s="32"/>
      <c r="JUD451" s="32"/>
      <c r="JUE451" s="32"/>
      <c r="JUF451" s="32"/>
      <c r="JUG451" s="35"/>
      <c r="JUH451" s="35"/>
      <c r="JUI451" s="32"/>
      <c r="JUJ451" s="32"/>
      <c r="JUK451" s="32"/>
      <c r="JUL451" s="32"/>
      <c r="JUM451" s="35"/>
      <c r="JUN451" s="35"/>
      <c r="JUO451" s="32"/>
      <c r="JUP451" s="32"/>
      <c r="JUQ451" s="32"/>
      <c r="JUR451" s="32"/>
      <c r="JUS451" s="35"/>
      <c r="JUT451" s="35"/>
      <c r="JUU451" s="32"/>
      <c r="JUV451" s="32"/>
      <c r="JUW451" s="32"/>
      <c r="JUX451" s="32"/>
      <c r="JUY451" s="35"/>
      <c r="JUZ451" s="35"/>
      <c r="JVA451" s="32"/>
      <c r="JVB451" s="32"/>
      <c r="JVC451" s="32"/>
      <c r="JVD451" s="32"/>
      <c r="JVE451" s="35"/>
      <c r="JVF451" s="35"/>
      <c r="JVG451" s="32"/>
      <c r="JVH451" s="32"/>
      <c r="JVI451" s="32"/>
      <c r="JVJ451" s="32"/>
      <c r="JVK451" s="35"/>
      <c r="JVL451" s="35"/>
      <c r="JVM451" s="32"/>
      <c r="JVN451" s="32"/>
      <c r="JVO451" s="32"/>
      <c r="JVP451" s="32"/>
      <c r="JVQ451" s="35"/>
      <c r="JVR451" s="35"/>
      <c r="JVS451" s="32"/>
      <c r="JVT451" s="32"/>
      <c r="JVU451" s="32"/>
      <c r="JVV451" s="32"/>
      <c r="JVW451" s="35"/>
      <c r="JVX451" s="35"/>
      <c r="JVY451" s="32"/>
      <c r="JVZ451" s="32"/>
      <c r="JWA451" s="32"/>
      <c r="JWB451" s="32"/>
      <c r="JWC451" s="35"/>
      <c r="JWD451" s="35"/>
      <c r="JWE451" s="32"/>
      <c r="JWF451" s="32"/>
      <c r="JWG451" s="32"/>
      <c r="JWH451" s="32"/>
      <c r="JWI451" s="35"/>
      <c r="JWJ451" s="35"/>
      <c r="JWK451" s="32"/>
      <c r="JWL451" s="32"/>
      <c r="JWM451" s="32"/>
      <c r="JWN451" s="32"/>
      <c r="JWO451" s="35"/>
      <c r="JWP451" s="35"/>
      <c r="JWQ451" s="32"/>
      <c r="JWR451" s="32"/>
      <c r="JWS451" s="32"/>
      <c r="JWT451" s="32"/>
      <c r="JWU451" s="35"/>
      <c r="JWV451" s="35"/>
      <c r="JWW451" s="32"/>
      <c r="JWX451" s="32"/>
      <c r="JWY451" s="32"/>
      <c r="JWZ451" s="32"/>
      <c r="JXA451" s="35"/>
      <c r="JXB451" s="35"/>
      <c r="JXC451" s="32"/>
      <c r="JXD451" s="32"/>
      <c r="JXE451" s="32"/>
      <c r="JXF451" s="32"/>
      <c r="JXG451" s="35"/>
      <c r="JXH451" s="35"/>
      <c r="JXI451" s="32"/>
      <c r="JXJ451" s="32"/>
      <c r="JXK451" s="32"/>
      <c r="JXL451" s="32"/>
      <c r="JXM451" s="35"/>
      <c r="JXN451" s="35"/>
      <c r="JXO451" s="32"/>
      <c r="JXP451" s="32"/>
      <c r="JXQ451" s="32"/>
      <c r="JXR451" s="32"/>
      <c r="JXS451" s="35"/>
      <c r="JXT451" s="35"/>
      <c r="JXU451" s="32"/>
      <c r="JXV451" s="32"/>
      <c r="JXW451" s="32"/>
      <c r="JXX451" s="32"/>
      <c r="JXY451" s="35"/>
      <c r="JXZ451" s="35"/>
      <c r="JYA451" s="32"/>
      <c r="JYB451" s="32"/>
      <c r="JYC451" s="32"/>
      <c r="JYD451" s="32"/>
      <c r="JYE451" s="35"/>
      <c r="JYF451" s="35"/>
      <c r="JYG451" s="32"/>
      <c r="JYH451" s="32"/>
      <c r="JYI451" s="32"/>
      <c r="JYJ451" s="32"/>
      <c r="JYK451" s="35"/>
      <c r="JYL451" s="35"/>
      <c r="JYM451" s="32"/>
      <c r="JYN451" s="32"/>
      <c r="JYO451" s="32"/>
      <c r="JYP451" s="32"/>
      <c r="JYQ451" s="35"/>
      <c r="JYR451" s="35"/>
      <c r="JYS451" s="32"/>
      <c r="JYT451" s="32"/>
      <c r="JYU451" s="32"/>
      <c r="JYV451" s="32"/>
      <c r="JYW451" s="35"/>
      <c r="JYX451" s="35"/>
      <c r="JYY451" s="32"/>
      <c r="JYZ451" s="32"/>
      <c r="JZA451" s="32"/>
      <c r="JZB451" s="32"/>
      <c r="JZC451" s="35"/>
      <c r="JZD451" s="35"/>
      <c r="JZE451" s="32"/>
      <c r="JZF451" s="32"/>
      <c r="JZG451" s="32"/>
      <c r="JZH451" s="32"/>
      <c r="JZI451" s="35"/>
      <c r="JZJ451" s="35"/>
      <c r="JZK451" s="32"/>
      <c r="JZL451" s="32"/>
      <c r="JZM451" s="32"/>
      <c r="JZN451" s="32"/>
      <c r="JZO451" s="35"/>
      <c r="JZP451" s="35"/>
      <c r="JZQ451" s="32"/>
      <c r="JZR451" s="32"/>
      <c r="JZS451" s="32"/>
      <c r="JZT451" s="32"/>
      <c r="JZU451" s="35"/>
      <c r="JZV451" s="35"/>
      <c r="JZW451" s="32"/>
      <c r="JZX451" s="32"/>
      <c r="JZY451" s="32"/>
      <c r="JZZ451" s="32"/>
      <c r="KAA451" s="35"/>
      <c r="KAB451" s="35"/>
      <c r="KAC451" s="32"/>
      <c r="KAD451" s="32"/>
      <c r="KAE451" s="32"/>
      <c r="KAF451" s="32"/>
      <c r="KAG451" s="35"/>
      <c r="KAH451" s="35"/>
      <c r="KAI451" s="32"/>
      <c r="KAJ451" s="32"/>
      <c r="KAK451" s="32"/>
      <c r="KAL451" s="32"/>
      <c r="KAM451" s="35"/>
      <c r="KAN451" s="35"/>
      <c r="KAO451" s="32"/>
      <c r="KAP451" s="32"/>
      <c r="KAQ451" s="32"/>
      <c r="KAR451" s="32"/>
      <c r="KAS451" s="35"/>
      <c r="KAT451" s="35"/>
      <c r="KAU451" s="32"/>
      <c r="KAV451" s="32"/>
      <c r="KAW451" s="32"/>
      <c r="KAX451" s="32"/>
      <c r="KAY451" s="35"/>
      <c r="KAZ451" s="35"/>
      <c r="KBA451" s="32"/>
      <c r="KBB451" s="32"/>
      <c r="KBC451" s="32"/>
      <c r="KBD451" s="32"/>
      <c r="KBE451" s="35"/>
      <c r="KBF451" s="35"/>
      <c r="KBG451" s="32"/>
      <c r="KBH451" s="32"/>
      <c r="KBI451" s="32"/>
      <c r="KBJ451" s="32"/>
      <c r="KBK451" s="35"/>
      <c r="KBL451" s="35"/>
      <c r="KBM451" s="32"/>
      <c r="KBN451" s="32"/>
      <c r="KBO451" s="32"/>
      <c r="KBP451" s="32"/>
      <c r="KBQ451" s="35"/>
      <c r="KBR451" s="35"/>
      <c r="KBS451" s="32"/>
      <c r="KBT451" s="32"/>
      <c r="KBU451" s="32"/>
      <c r="KBV451" s="32"/>
      <c r="KBW451" s="35"/>
      <c r="KBX451" s="35"/>
      <c r="KBY451" s="32"/>
      <c r="KBZ451" s="32"/>
      <c r="KCA451" s="32"/>
      <c r="KCB451" s="32"/>
      <c r="KCC451" s="35"/>
      <c r="KCD451" s="35"/>
      <c r="KCE451" s="32"/>
      <c r="KCF451" s="32"/>
      <c r="KCG451" s="32"/>
      <c r="KCH451" s="32"/>
      <c r="KCI451" s="35"/>
      <c r="KCJ451" s="35"/>
      <c r="KCK451" s="32"/>
      <c r="KCL451" s="32"/>
      <c r="KCM451" s="32"/>
      <c r="KCN451" s="32"/>
      <c r="KCO451" s="35"/>
      <c r="KCP451" s="35"/>
      <c r="KCQ451" s="32"/>
      <c r="KCR451" s="32"/>
      <c r="KCS451" s="32"/>
      <c r="KCT451" s="32"/>
      <c r="KCU451" s="35"/>
      <c r="KCV451" s="35"/>
      <c r="KCW451" s="32"/>
      <c r="KCX451" s="32"/>
      <c r="KCY451" s="32"/>
      <c r="KCZ451" s="32"/>
      <c r="KDA451" s="35"/>
      <c r="KDB451" s="35"/>
      <c r="KDC451" s="32"/>
      <c r="KDD451" s="32"/>
      <c r="KDE451" s="32"/>
      <c r="KDF451" s="32"/>
      <c r="KDG451" s="35"/>
      <c r="KDH451" s="35"/>
      <c r="KDI451" s="32"/>
      <c r="KDJ451" s="32"/>
      <c r="KDK451" s="32"/>
      <c r="KDL451" s="32"/>
      <c r="KDM451" s="35"/>
      <c r="KDN451" s="35"/>
      <c r="KDO451" s="32"/>
      <c r="KDP451" s="32"/>
      <c r="KDQ451" s="32"/>
      <c r="KDR451" s="32"/>
      <c r="KDS451" s="35"/>
      <c r="KDT451" s="35"/>
      <c r="KDU451" s="32"/>
      <c r="KDV451" s="32"/>
      <c r="KDW451" s="32"/>
      <c r="KDX451" s="32"/>
      <c r="KDY451" s="35"/>
      <c r="KDZ451" s="35"/>
      <c r="KEA451" s="32"/>
      <c r="KEB451" s="32"/>
      <c r="KEC451" s="32"/>
      <c r="KED451" s="32"/>
      <c r="KEE451" s="35"/>
      <c r="KEF451" s="35"/>
      <c r="KEG451" s="32"/>
      <c r="KEH451" s="32"/>
      <c r="KEI451" s="32"/>
      <c r="KEJ451" s="32"/>
      <c r="KEK451" s="35"/>
      <c r="KEL451" s="35"/>
      <c r="KEM451" s="32"/>
      <c r="KEN451" s="32"/>
      <c r="KEO451" s="32"/>
      <c r="KEP451" s="32"/>
      <c r="KEQ451" s="35"/>
      <c r="KER451" s="35"/>
      <c r="KES451" s="32"/>
      <c r="KET451" s="32"/>
      <c r="KEU451" s="32"/>
      <c r="KEV451" s="32"/>
      <c r="KEW451" s="35"/>
      <c r="KEX451" s="35"/>
      <c r="KEY451" s="32"/>
      <c r="KEZ451" s="32"/>
      <c r="KFA451" s="32"/>
      <c r="KFB451" s="32"/>
      <c r="KFC451" s="35"/>
      <c r="KFD451" s="35"/>
      <c r="KFE451" s="32"/>
      <c r="KFF451" s="32"/>
      <c r="KFG451" s="32"/>
      <c r="KFH451" s="32"/>
      <c r="KFI451" s="35"/>
      <c r="KFJ451" s="35"/>
      <c r="KFK451" s="32"/>
      <c r="KFL451" s="32"/>
      <c r="KFM451" s="32"/>
      <c r="KFN451" s="32"/>
      <c r="KFO451" s="35"/>
      <c r="KFP451" s="35"/>
      <c r="KFQ451" s="32"/>
      <c r="KFR451" s="32"/>
      <c r="KFS451" s="32"/>
      <c r="KFT451" s="32"/>
      <c r="KFU451" s="35"/>
      <c r="KFV451" s="35"/>
      <c r="KFW451" s="32"/>
      <c r="KFX451" s="32"/>
      <c r="KFY451" s="32"/>
      <c r="KFZ451" s="32"/>
      <c r="KGA451" s="35"/>
      <c r="KGB451" s="35"/>
      <c r="KGC451" s="32"/>
      <c r="KGD451" s="32"/>
      <c r="KGE451" s="32"/>
      <c r="KGF451" s="32"/>
      <c r="KGG451" s="35"/>
      <c r="KGH451" s="35"/>
      <c r="KGI451" s="32"/>
      <c r="KGJ451" s="32"/>
      <c r="KGK451" s="32"/>
      <c r="KGL451" s="32"/>
      <c r="KGM451" s="35"/>
      <c r="KGN451" s="35"/>
      <c r="KGO451" s="32"/>
      <c r="KGP451" s="32"/>
      <c r="KGQ451" s="32"/>
      <c r="KGR451" s="32"/>
      <c r="KGS451" s="35"/>
      <c r="KGT451" s="35"/>
      <c r="KGU451" s="32"/>
      <c r="KGV451" s="32"/>
      <c r="KGW451" s="32"/>
      <c r="KGX451" s="32"/>
      <c r="KGY451" s="35"/>
      <c r="KGZ451" s="35"/>
      <c r="KHA451" s="32"/>
      <c r="KHB451" s="32"/>
      <c r="KHC451" s="32"/>
      <c r="KHD451" s="32"/>
      <c r="KHE451" s="35"/>
      <c r="KHF451" s="35"/>
      <c r="KHG451" s="32"/>
      <c r="KHH451" s="32"/>
      <c r="KHI451" s="32"/>
      <c r="KHJ451" s="32"/>
      <c r="KHK451" s="35"/>
      <c r="KHL451" s="35"/>
      <c r="KHM451" s="32"/>
      <c r="KHN451" s="32"/>
      <c r="KHO451" s="32"/>
      <c r="KHP451" s="32"/>
      <c r="KHQ451" s="35"/>
      <c r="KHR451" s="35"/>
      <c r="KHS451" s="32"/>
      <c r="KHT451" s="32"/>
      <c r="KHU451" s="32"/>
      <c r="KHV451" s="32"/>
      <c r="KHW451" s="35"/>
      <c r="KHX451" s="35"/>
      <c r="KHY451" s="32"/>
      <c r="KHZ451" s="32"/>
      <c r="KIA451" s="32"/>
      <c r="KIB451" s="32"/>
      <c r="KIC451" s="35"/>
      <c r="KID451" s="35"/>
      <c r="KIE451" s="32"/>
      <c r="KIF451" s="32"/>
      <c r="KIG451" s="32"/>
      <c r="KIH451" s="32"/>
      <c r="KII451" s="35"/>
      <c r="KIJ451" s="35"/>
      <c r="KIK451" s="32"/>
      <c r="KIL451" s="32"/>
      <c r="KIM451" s="32"/>
      <c r="KIN451" s="32"/>
      <c r="KIO451" s="35"/>
      <c r="KIP451" s="35"/>
      <c r="KIQ451" s="32"/>
      <c r="KIR451" s="32"/>
      <c r="KIS451" s="32"/>
      <c r="KIT451" s="32"/>
      <c r="KIU451" s="35"/>
      <c r="KIV451" s="35"/>
      <c r="KIW451" s="32"/>
      <c r="KIX451" s="32"/>
      <c r="KIY451" s="32"/>
      <c r="KIZ451" s="32"/>
      <c r="KJA451" s="35"/>
      <c r="KJB451" s="35"/>
      <c r="KJC451" s="32"/>
      <c r="KJD451" s="32"/>
      <c r="KJE451" s="32"/>
      <c r="KJF451" s="32"/>
      <c r="KJG451" s="35"/>
      <c r="KJH451" s="35"/>
      <c r="KJI451" s="32"/>
      <c r="KJJ451" s="32"/>
      <c r="KJK451" s="32"/>
      <c r="KJL451" s="32"/>
      <c r="KJM451" s="35"/>
      <c r="KJN451" s="35"/>
      <c r="KJO451" s="32"/>
      <c r="KJP451" s="32"/>
      <c r="KJQ451" s="32"/>
      <c r="KJR451" s="32"/>
      <c r="KJS451" s="35"/>
      <c r="KJT451" s="35"/>
      <c r="KJU451" s="32"/>
      <c r="KJV451" s="32"/>
      <c r="KJW451" s="32"/>
      <c r="KJX451" s="32"/>
      <c r="KJY451" s="35"/>
      <c r="KJZ451" s="35"/>
      <c r="KKA451" s="32"/>
      <c r="KKB451" s="32"/>
      <c r="KKC451" s="32"/>
      <c r="KKD451" s="32"/>
      <c r="KKE451" s="35"/>
      <c r="KKF451" s="35"/>
      <c r="KKG451" s="32"/>
      <c r="KKH451" s="32"/>
      <c r="KKI451" s="32"/>
      <c r="KKJ451" s="32"/>
      <c r="KKK451" s="35"/>
      <c r="KKL451" s="35"/>
      <c r="KKM451" s="32"/>
      <c r="KKN451" s="32"/>
      <c r="KKO451" s="32"/>
      <c r="KKP451" s="32"/>
      <c r="KKQ451" s="35"/>
      <c r="KKR451" s="35"/>
      <c r="KKS451" s="32"/>
      <c r="KKT451" s="32"/>
      <c r="KKU451" s="32"/>
      <c r="KKV451" s="32"/>
      <c r="KKW451" s="35"/>
      <c r="KKX451" s="35"/>
      <c r="KKY451" s="32"/>
      <c r="KKZ451" s="32"/>
      <c r="KLA451" s="32"/>
      <c r="KLB451" s="32"/>
      <c r="KLC451" s="35"/>
      <c r="KLD451" s="35"/>
      <c r="KLE451" s="32"/>
      <c r="KLF451" s="32"/>
      <c r="KLG451" s="32"/>
      <c r="KLH451" s="32"/>
      <c r="KLI451" s="35"/>
      <c r="KLJ451" s="35"/>
      <c r="KLK451" s="32"/>
      <c r="KLL451" s="32"/>
      <c r="KLM451" s="32"/>
      <c r="KLN451" s="32"/>
      <c r="KLO451" s="35"/>
      <c r="KLP451" s="35"/>
      <c r="KLQ451" s="32"/>
      <c r="KLR451" s="32"/>
      <c r="KLS451" s="32"/>
      <c r="KLT451" s="32"/>
      <c r="KLU451" s="35"/>
      <c r="KLV451" s="35"/>
      <c r="KLW451" s="32"/>
      <c r="KLX451" s="32"/>
      <c r="KLY451" s="32"/>
      <c r="KLZ451" s="32"/>
      <c r="KMA451" s="35"/>
      <c r="KMB451" s="35"/>
      <c r="KMC451" s="32"/>
      <c r="KMD451" s="32"/>
      <c r="KME451" s="32"/>
      <c r="KMF451" s="32"/>
      <c r="KMG451" s="35"/>
      <c r="KMH451" s="35"/>
      <c r="KMI451" s="32"/>
      <c r="KMJ451" s="32"/>
      <c r="KMK451" s="32"/>
      <c r="KML451" s="32"/>
      <c r="KMM451" s="35"/>
      <c r="KMN451" s="35"/>
      <c r="KMO451" s="32"/>
      <c r="KMP451" s="32"/>
      <c r="KMQ451" s="32"/>
      <c r="KMR451" s="32"/>
      <c r="KMS451" s="35"/>
      <c r="KMT451" s="35"/>
      <c r="KMU451" s="32"/>
      <c r="KMV451" s="32"/>
      <c r="KMW451" s="32"/>
      <c r="KMX451" s="32"/>
      <c r="KMY451" s="35"/>
      <c r="KMZ451" s="35"/>
      <c r="KNA451" s="32"/>
      <c r="KNB451" s="32"/>
      <c r="KNC451" s="32"/>
      <c r="KND451" s="32"/>
      <c r="KNE451" s="35"/>
      <c r="KNF451" s="35"/>
      <c r="KNG451" s="32"/>
      <c r="KNH451" s="32"/>
      <c r="KNI451" s="32"/>
      <c r="KNJ451" s="32"/>
      <c r="KNK451" s="35"/>
      <c r="KNL451" s="35"/>
      <c r="KNM451" s="32"/>
      <c r="KNN451" s="32"/>
      <c r="KNO451" s="32"/>
      <c r="KNP451" s="32"/>
      <c r="KNQ451" s="35"/>
      <c r="KNR451" s="35"/>
      <c r="KNS451" s="32"/>
      <c r="KNT451" s="32"/>
      <c r="KNU451" s="32"/>
      <c r="KNV451" s="32"/>
      <c r="KNW451" s="35"/>
      <c r="KNX451" s="35"/>
      <c r="KNY451" s="32"/>
      <c r="KNZ451" s="32"/>
      <c r="KOA451" s="32"/>
      <c r="KOB451" s="32"/>
      <c r="KOC451" s="35"/>
      <c r="KOD451" s="35"/>
      <c r="KOE451" s="32"/>
      <c r="KOF451" s="32"/>
      <c r="KOG451" s="32"/>
      <c r="KOH451" s="32"/>
      <c r="KOI451" s="35"/>
      <c r="KOJ451" s="35"/>
      <c r="KOK451" s="32"/>
      <c r="KOL451" s="32"/>
      <c r="KOM451" s="32"/>
      <c r="KON451" s="32"/>
      <c r="KOO451" s="35"/>
      <c r="KOP451" s="35"/>
      <c r="KOQ451" s="32"/>
      <c r="KOR451" s="32"/>
      <c r="KOS451" s="32"/>
      <c r="KOT451" s="32"/>
      <c r="KOU451" s="35"/>
      <c r="KOV451" s="35"/>
      <c r="KOW451" s="32"/>
      <c r="KOX451" s="32"/>
      <c r="KOY451" s="32"/>
      <c r="KOZ451" s="32"/>
      <c r="KPA451" s="35"/>
      <c r="KPB451" s="35"/>
      <c r="KPC451" s="32"/>
      <c r="KPD451" s="32"/>
      <c r="KPE451" s="32"/>
      <c r="KPF451" s="32"/>
      <c r="KPG451" s="35"/>
      <c r="KPH451" s="35"/>
      <c r="KPI451" s="32"/>
      <c r="KPJ451" s="32"/>
      <c r="KPK451" s="32"/>
      <c r="KPL451" s="32"/>
      <c r="KPM451" s="35"/>
      <c r="KPN451" s="35"/>
      <c r="KPO451" s="32"/>
      <c r="KPP451" s="32"/>
      <c r="KPQ451" s="32"/>
      <c r="KPR451" s="32"/>
      <c r="KPS451" s="35"/>
      <c r="KPT451" s="35"/>
      <c r="KPU451" s="32"/>
      <c r="KPV451" s="32"/>
      <c r="KPW451" s="32"/>
      <c r="KPX451" s="32"/>
      <c r="KPY451" s="35"/>
      <c r="KPZ451" s="35"/>
      <c r="KQA451" s="32"/>
      <c r="KQB451" s="32"/>
      <c r="KQC451" s="32"/>
      <c r="KQD451" s="32"/>
      <c r="KQE451" s="35"/>
      <c r="KQF451" s="35"/>
      <c r="KQG451" s="32"/>
      <c r="KQH451" s="32"/>
      <c r="KQI451" s="32"/>
      <c r="KQJ451" s="32"/>
      <c r="KQK451" s="35"/>
      <c r="KQL451" s="35"/>
      <c r="KQM451" s="32"/>
      <c r="KQN451" s="32"/>
      <c r="KQO451" s="32"/>
      <c r="KQP451" s="32"/>
      <c r="KQQ451" s="35"/>
      <c r="KQR451" s="35"/>
      <c r="KQS451" s="32"/>
      <c r="KQT451" s="32"/>
      <c r="KQU451" s="32"/>
      <c r="KQV451" s="32"/>
      <c r="KQW451" s="35"/>
      <c r="KQX451" s="35"/>
      <c r="KQY451" s="32"/>
      <c r="KQZ451" s="32"/>
      <c r="KRA451" s="32"/>
      <c r="KRB451" s="32"/>
      <c r="KRC451" s="35"/>
      <c r="KRD451" s="35"/>
      <c r="KRE451" s="32"/>
      <c r="KRF451" s="32"/>
      <c r="KRG451" s="32"/>
      <c r="KRH451" s="32"/>
      <c r="KRI451" s="35"/>
      <c r="KRJ451" s="35"/>
      <c r="KRK451" s="32"/>
      <c r="KRL451" s="32"/>
      <c r="KRM451" s="32"/>
      <c r="KRN451" s="32"/>
      <c r="KRO451" s="35"/>
      <c r="KRP451" s="35"/>
      <c r="KRQ451" s="32"/>
      <c r="KRR451" s="32"/>
      <c r="KRS451" s="32"/>
      <c r="KRT451" s="32"/>
      <c r="KRU451" s="35"/>
      <c r="KRV451" s="35"/>
      <c r="KRW451" s="32"/>
      <c r="KRX451" s="32"/>
      <c r="KRY451" s="32"/>
      <c r="KRZ451" s="32"/>
      <c r="KSA451" s="35"/>
      <c r="KSB451" s="35"/>
      <c r="KSC451" s="32"/>
      <c r="KSD451" s="32"/>
      <c r="KSE451" s="32"/>
      <c r="KSF451" s="32"/>
      <c r="KSG451" s="35"/>
      <c r="KSH451" s="35"/>
      <c r="KSI451" s="32"/>
      <c r="KSJ451" s="32"/>
      <c r="KSK451" s="32"/>
      <c r="KSL451" s="32"/>
      <c r="KSM451" s="35"/>
      <c r="KSN451" s="35"/>
      <c r="KSO451" s="32"/>
      <c r="KSP451" s="32"/>
      <c r="KSQ451" s="32"/>
      <c r="KSR451" s="32"/>
      <c r="KSS451" s="35"/>
      <c r="KST451" s="35"/>
      <c r="KSU451" s="32"/>
      <c r="KSV451" s="32"/>
      <c r="KSW451" s="32"/>
      <c r="KSX451" s="32"/>
      <c r="KSY451" s="35"/>
      <c r="KSZ451" s="35"/>
      <c r="KTA451" s="32"/>
      <c r="KTB451" s="32"/>
      <c r="KTC451" s="32"/>
      <c r="KTD451" s="32"/>
      <c r="KTE451" s="35"/>
      <c r="KTF451" s="35"/>
      <c r="KTG451" s="32"/>
      <c r="KTH451" s="32"/>
      <c r="KTI451" s="32"/>
      <c r="KTJ451" s="32"/>
      <c r="KTK451" s="35"/>
      <c r="KTL451" s="35"/>
      <c r="KTM451" s="32"/>
      <c r="KTN451" s="32"/>
      <c r="KTO451" s="32"/>
      <c r="KTP451" s="32"/>
      <c r="KTQ451" s="35"/>
      <c r="KTR451" s="35"/>
      <c r="KTS451" s="32"/>
      <c r="KTT451" s="32"/>
      <c r="KTU451" s="32"/>
      <c r="KTV451" s="32"/>
      <c r="KTW451" s="35"/>
      <c r="KTX451" s="35"/>
      <c r="KTY451" s="32"/>
      <c r="KTZ451" s="32"/>
      <c r="KUA451" s="32"/>
      <c r="KUB451" s="32"/>
      <c r="KUC451" s="35"/>
      <c r="KUD451" s="35"/>
      <c r="KUE451" s="32"/>
      <c r="KUF451" s="32"/>
      <c r="KUG451" s="32"/>
      <c r="KUH451" s="32"/>
      <c r="KUI451" s="35"/>
      <c r="KUJ451" s="35"/>
      <c r="KUK451" s="32"/>
      <c r="KUL451" s="32"/>
      <c r="KUM451" s="32"/>
      <c r="KUN451" s="32"/>
      <c r="KUO451" s="35"/>
      <c r="KUP451" s="35"/>
      <c r="KUQ451" s="32"/>
      <c r="KUR451" s="32"/>
      <c r="KUS451" s="32"/>
      <c r="KUT451" s="32"/>
      <c r="KUU451" s="35"/>
      <c r="KUV451" s="35"/>
      <c r="KUW451" s="32"/>
      <c r="KUX451" s="32"/>
      <c r="KUY451" s="32"/>
      <c r="KUZ451" s="32"/>
      <c r="KVA451" s="35"/>
      <c r="KVB451" s="35"/>
      <c r="KVC451" s="32"/>
      <c r="KVD451" s="32"/>
      <c r="KVE451" s="32"/>
      <c r="KVF451" s="32"/>
      <c r="KVG451" s="35"/>
      <c r="KVH451" s="35"/>
      <c r="KVI451" s="32"/>
      <c r="KVJ451" s="32"/>
      <c r="KVK451" s="32"/>
      <c r="KVL451" s="32"/>
      <c r="KVM451" s="35"/>
      <c r="KVN451" s="35"/>
      <c r="KVO451" s="32"/>
      <c r="KVP451" s="32"/>
      <c r="KVQ451" s="32"/>
      <c r="KVR451" s="32"/>
      <c r="KVS451" s="35"/>
      <c r="KVT451" s="35"/>
      <c r="KVU451" s="32"/>
      <c r="KVV451" s="32"/>
      <c r="KVW451" s="32"/>
      <c r="KVX451" s="32"/>
      <c r="KVY451" s="35"/>
      <c r="KVZ451" s="35"/>
      <c r="KWA451" s="32"/>
      <c r="KWB451" s="32"/>
      <c r="KWC451" s="32"/>
      <c r="KWD451" s="32"/>
      <c r="KWE451" s="35"/>
      <c r="KWF451" s="35"/>
      <c r="KWG451" s="32"/>
      <c r="KWH451" s="32"/>
      <c r="KWI451" s="32"/>
      <c r="KWJ451" s="32"/>
      <c r="KWK451" s="35"/>
      <c r="KWL451" s="35"/>
      <c r="KWM451" s="32"/>
      <c r="KWN451" s="32"/>
      <c r="KWO451" s="32"/>
      <c r="KWP451" s="32"/>
      <c r="KWQ451" s="35"/>
      <c r="KWR451" s="35"/>
      <c r="KWS451" s="32"/>
      <c r="KWT451" s="32"/>
      <c r="KWU451" s="32"/>
      <c r="KWV451" s="32"/>
      <c r="KWW451" s="35"/>
      <c r="KWX451" s="35"/>
      <c r="KWY451" s="32"/>
      <c r="KWZ451" s="32"/>
      <c r="KXA451" s="32"/>
      <c r="KXB451" s="32"/>
      <c r="KXC451" s="35"/>
      <c r="KXD451" s="35"/>
      <c r="KXE451" s="32"/>
      <c r="KXF451" s="32"/>
      <c r="KXG451" s="32"/>
      <c r="KXH451" s="32"/>
      <c r="KXI451" s="35"/>
      <c r="KXJ451" s="35"/>
      <c r="KXK451" s="32"/>
      <c r="KXL451" s="32"/>
      <c r="KXM451" s="32"/>
      <c r="KXN451" s="32"/>
      <c r="KXO451" s="35"/>
      <c r="KXP451" s="35"/>
      <c r="KXQ451" s="32"/>
      <c r="KXR451" s="32"/>
      <c r="KXS451" s="32"/>
      <c r="KXT451" s="32"/>
      <c r="KXU451" s="35"/>
      <c r="KXV451" s="35"/>
      <c r="KXW451" s="32"/>
      <c r="KXX451" s="32"/>
      <c r="KXY451" s="32"/>
      <c r="KXZ451" s="32"/>
      <c r="KYA451" s="35"/>
      <c r="KYB451" s="35"/>
      <c r="KYC451" s="32"/>
      <c r="KYD451" s="32"/>
      <c r="KYE451" s="32"/>
      <c r="KYF451" s="32"/>
      <c r="KYG451" s="35"/>
      <c r="KYH451" s="35"/>
      <c r="KYI451" s="32"/>
      <c r="KYJ451" s="32"/>
      <c r="KYK451" s="32"/>
      <c r="KYL451" s="32"/>
      <c r="KYM451" s="35"/>
      <c r="KYN451" s="35"/>
      <c r="KYO451" s="32"/>
      <c r="KYP451" s="32"/>
      <c r="KYQ451" s="32"/>
      <c r="KYR451" s="32"/>
      <c r="KYS451" s="35"/>
      <c r="KYT451" s="35"/>
      <c r="KYU451" s="32"/>
      <c r="KYV451" s="32"/>
      <c r="KYW451" s="32"/>
      <c r="KYX451" s="32"/>
      <c r="KYY451" s="35"/>
      <c r="KYZ451" s="35"/>
      <c r="KZA451" s="32"/>
      <c r="KZB451" s="32"/>
      <c r="KZC451" s="32"/>
      <c r="KZD451" s="32"/>
      <c r="KZE451" s="35"/>
      <c r="KZF451" s="35"/>
      <c r="KZG451" s="32"/>
      <c r="KZH451" s="32"/>
      <c r="KZI451" s="32"/>
      <c r="KZJ451" s="32"/>
      <c r="KZK451" s="35"/>
      <c r="KZL451" s="35"/>
      <c r="KZM451" s="32"/>
      <c r="KZN451" s="32"/>
      <c r="KZO451" s="32"/>
      <c r="KZP451" s="32"/>
      <c r="KZQ451" s="35"/>
      <c r="KZR451" s="35"/>
      <c r="KZS451" s="32"/>
      <c r="KZT451" s="32"/>
      <c r="KZU451" s="32"/>
      <c r="KZV451" s="32"/>
      <c r="KZW451" s="35"/>
      <c r="KZX451" s="35"/>
      <c r="KZY451" s="32"/>
      <c r="KZZ451" s="32"/>
      <c r="LAA451" s="32"/>
      <c r="LAB451" s="32"/>
      <c r="LAC451" s="35"/>
      <c r="LAD451" s="35"/>
      <c r="LAE451" s="32"/>
      <c r="LAF451" s="32"/>
      <c r="LAG451" s="32"/>
      <c r="LAH451" s="32"/>
      <c r="LAI451" s="35"/>
      <c r="LAJ451" s="35"/>
      <c r="LAK451" s="32"/>
      <c r="LAL451" s="32"/>
      <c r="LAM451" s="32"/>
      <c r="LAN451" s="32"/>
      <c r="LAO451" s="35"/>
      <c r="LAP451" s="35"/>
      <c r="LAQ451" s="32"/>
      <c r="LAR451" s="32"/>
      <c r="LAS451" s="32"/>
      <c r="LAT451" s="32"/>
      <c r="LAU451" s="35"/>
      <c r="LAV451" s="35"/>
      <c r="LAW451" s="32"/>
      <c r="LAX451" s="32"/>
      <c r="LAY451" s="32"/>
      <c r="LAZ451" s="32"/>
      <c r="LBA451" s="35"/>
      <c r="LBB451" s="35"/>
      <c r="LBC451" s="32"/>
      <c r="LBD451" s="32"/>
      <c r="LBE451" s="32"/>
      <c r="LBF451" s="32"/>
      <c r="LBG451" s="35"/>
      <c r="LBH451" s="35"/>
      <c r="LBI451" s="32"/>
      <c r="LBJ451" s="32"/>
      <c r="LBK451" s="32"/>
      <c r="LBL451" s="32"/>
      <c r="LBM451" s="35"/>
      <c r="LBN451" s="35"/>
      <c r="LBO451" s="32"/>
      <c r="LBP451" s="32"/>
      <c r="LBQ451" s="32"/>
      <c r="LBR451" s="32"/>
      <c r="LBS451" s="35"/>
      <c r="LBT451" s="35"/>
      <c r="LBU451" s="32"/>
      <c r="LBV451" s="32"/>
      <c r="LBW451" s="32"/>
      <c r="LBX451" s="32"/>
      <c r="LBY451" s="35"/>
      <c r="LBZ451" s="35"/>
      <c r="LCA451" s="32"/>
      <c r="LCB451" s="32"/>
      <c r="LCC451" s="32"/>
      <c r="LCD451" s="32"/>
      <c r="LCE451" s="35"/>
      <c r="LCF451" s="35"/>
      <c r="LCG451" s="32"/>
      <c r="LCH451" s="32"/>
      <c r="LCI451" s="32"/>
      <c r="LCJ451" s="32"/>
      <c r="LCK451" s="35"/>
      <c r="LCL451" s="35"/>
      <c r="LCM451" s="32"/>
      <c r="LCN451" s="32"/>
      <c r="LCO451" s="32"/>
      <c r="LCP451" s="32"/>
      <c r="LCQ451" s="35"/>
      <c r="LCR451" s="35"/>
      <c r="LCS451" s="32"/>
      <c r="LCT451" s="32"/>
      <c r="LCU451" s="32"/>
      <c r="LCV451" s="32"/>
      <c r="LCW451" s="35"/>
      <c r="LCX451" s="35"/>
      <c r="LCY451" s="32"/>
      <c r="LCZ451" s="32"/>
      <c r="LDA451" s="32"/>
      <c r="LDB451" s="32"/>
      <c r="LDC451" s="35"/>
      <c r="LDD451" s="35"/>
      <c r="LDE451" s="32"/>
      <c r="LDF451" s="32"/>
      <c r="LDG451" s="32"/>
      <c r="LDH451" s="32"/>
      <c r="LDI451" s="35"/>
      <c r="LDJ451" s="35"/>
      <c r="LDK451" s="32"/>
      <c r="LDL451" s="32"/>
      <c r="LDM451" s="32"/>
      <c r="LDN451" s="32"/>
      <c r="LDO451" s="35"/>
      <c r="LDP451" s="35"/>
      <c r="LDQ451" s="32"/>
      <c r="LDR451" s="32"/>
      <c r="LDS451" s="32"/>
      <c r="LDT451" s="32"/>
      <c r="LDU451" s="35"/>
      <c r="LDV451" s="35"/>
      <c r="LDW451" s="32"/>
      <c r="LDX451" s="32"/>
      <c r="LDY451" s="32"/>
      <c r="LDZ451" s="32"/>
      <c r="LEA451" s="35"/>
      <c r="LEB451" s="35"/>
      <c r="LEC451" s="32"/>
      <c r="LED451" s="32"/>
      <c r="LEE451" s="32"/>
      <c r="LEF451" s="32"/>
      <c r="LEG451" s="35"/>
      <c r="LEH451" s="35"/>
      <c r="LEI451" s="32"/>
      <c r="LEJ451" s="32"/>
      <c r="LEK451" s="32"/>
      <c r="LEL451" s="32"/>
      <c r="LEM451" s="35"/>
      <c r="LEN451" s="35"/>
      <c r="LEO451" s="32"/>
      <c r="LEP451" s="32"/>
      <c r="LEQ451" s="32"/>
      <c r="LER451" s="32"/>
      <c r="LES451" s="35"/>
      <c r="LET451" s="35"/>
      <c r="LEU451" s="32"/>
      <c r="LEV451" s="32"/>
      <c r="LEW451" s="32"/>
      <c r="LEX451" s="32"/>
      <c r="LEY451" s="35"/>
      <c r="LEZ451" s="35"/>
      <c r="LFA451" s="32"/>
      <c r="LFB451" s="32"/>
      <c r="LFC451" s="32"/>
      <c r="LFD451" s="32"/>
      <c r="LFE451" s="35"/>
      <c r="LFF451" s="35"/>
      <c r="LFG451" s="32"/>
      <c r="LFH451" s="32"/>
      <c r="LFI451" s="32"/>
      <c r="LFJ451" s="32"/>
      <c r="LFK451" s="35"/>
      <c r="LFL451" s="35"/>
      <c r="LFM451" s="32"/>
      <c r="LFN451" s="32"/>
      <c r="LFO451" s="32"/>
      <c r="LFP451" s="32"/>
      <c r="LFQ451" s="35"/>
      <c r="LFR451" s="35"/>
      <c r="LFS451" s="32"/>
      <c r="LFT451" s="32"/>
      <c r="LFU451" s="32"/>
      <c r="LFV451" s="32"/>
      <c r="LFW451" s="35"/>
      <c r="LFX451" s="35"/>
      <c r="LFY451" s="32"/>
      <c r="LFZ451" s="32"/>
      <c r="LGA451" s="32"/>
      <c r="LGB451" s="32"/>
      <c r="LGC451" s="35"/>
      <c r="LGD451" s="35"/>
      <c r="LGE451" s="32"/>
      <c r="LGF451" s="32"/>
      <c r="LGG451" s="32"/>
      <c r="LGH451" s="32"/>
      <c r="LGI451" s="35"/>
      <c r="LGJ451" s="35"/>
      <c r="LGK451" s="32"/>
      <c r="LGL451" s="32"/>
      <c r="LGM451" s="32"/>
      <c r="LGN451" s="32"/>
      <c r="LGO451" s="35"/>
      <c r="LGP451" s="35"/>
      <c r="LGQ451" s="32"/>
      <c r="LGR451" s="32"/>
      <c r="LGS451" s="32"/>
      <c r="LGT451" s="32"/>
      <c r="LGU451" s="35"/>
      <c r="LGV451" s="35"/>
      <c r="LGW451" s="32"/>
      <c r="LGX451" s="32"/>
      <c r="LGY451" s="32"/>
      <c r="LGZ451" s="32"/>
      <c r="LHA451" s="35"/>
      <c r="LHB451" s="35"/>
      <c r="LHC451" s="32"/>
      <c r="LHD451" s="32"/>
      <c r="LHE451" s="32"/>
      <c r="LHF451" s="32"/>
      <c r="LHG451" s="35"/>
      <c r="LHH451" s="35"/>
      <c r="LHI451" s="32"/>
      <c r="LHJ451" s="32"/>
      <c r="LHK451" s="32"/>
      <c r="LHL451" s="32"/>
      <c r="LHM451" s="35"/>
      <c r="LHN451" s="35"/>
      <c r="LHO451" s="32"/>
      <c r="LHP451" s="32"/>
      <c r="LHQ451" s="32"/>
      <c r="LHR451" s="32"/>
      <c r="LHS451" s="35"/>
      <c r="LHT451" s="35"/>
      <c r="LHU451" s="32"/>
      <c r="LHV451" s="32"/>
      <c r="LHW451" s="32"/>
      <c r="LHX451" s="32"/>
      <c r="LHY451" s="35"/>
      <c r="LHZ451" s="35"/>
      <c r="LIA451" s="32"/>
      <c r="LIB451" s="32"/>
      <c r="LIC451" s="32"/>
      <c r="LID451" s="32"/>
      <c r="LIE451" s="35"/>
      <c r="LIF451" s="35"/>
      <c r="LIG451" s="32"/>
      <c r="LIH451" s="32"/>
      <c r="LII451" s="32"/>
      <c r="LIJ451" s="32"/>
      <c r="LIK451" s="35"/>
      <c r="LIL451" s="35"/>
      <c r="LIM451" s="32"/>
      <c r="LIN451" s="32"/>
      <c r="LIO451" s="32"/>
      <c r="LIP451" s="32"/>
      <c r="LIQ451" s="35"/>
      <c r="LIR451" s="35"/>
      <c r="LIS451" s="32"/>
      <c r="LIT451" s="32"/>
      <c r="LIU451" s="32"/>
      <c r="LIV451" s="32"/>
      <c r="LIW451" s="35"/>
      <c r="LIX451" s="35"/>
      <c r="LIY451" s="32"/>
      <c r="LIZ451" s="32"/>
      <c r="LJA451" s="32"/>
      <c r="LJB451" s="32"/>
      <c r="LJC451" s="35"/>
      <c r="LJD451" s="35"/>
      <c r="LJE451" s="32"/>
      <c r="LJF451" s="32"/>
      <c r="LJG451" s="32"/>
      <c r="LJH451" s="32"/>
      <c r="LJI451" s="35"/>
      <c r="LJJ451" s="35"/>
      <c r="LJK451" s="32"/>
      <c r="LJL451" s="32"/>
      <c r="LJM451" s="32"/>
      <c r="LJN451" s="32"/>
      <c r="LJO451" s="35"/>
      <c r="LJP451" s="35"/>
      <c r="LJQ451" s="32"/>
      <c r="LJR451" s="32"/>
      <c r="LJS451" s="32"/>
      <c r="LJT451" s="32"/>
      <c r="LJU451" s="35"/>
      <c r="LJV451" s="35"/>
      <c r="LJW451" s="32"/>
      <c r="LJX451" s="32"/>
      <c r="LJY451" s="32"/>
      <c r="LJZ451" s="32"/>
      <c r="LKA451" s="35"/>
      <c r="LKB451" s="35"/>
      <c r="LKC451" s="32"/>
      <c r="LKD451" s="32"/>
      <c r="LKE451" s="32"/>
      <c r="LKF451" s="32"/>
      <c r="LKG451" s="35"/>
      <c r="LKH451" s="35"/>
      <c r="LKI451" s="32"/>
      <c r="LKJ451" s="32"/>
      <c r="LKK451" s="32"/>
      <c r="LKL451" s="32"/>
      <c r="LKM451" s="35"/>
      <c r="LKN451" s="35"/>
      <c r="LKO451" s="32"/>
      <c r="LKP451" s="32"/>
      <c r="LKQ451" s="32"/>
      <c r="LKR451" s="32"/>
      <c r="LKS451" s="35"/>
      <c r="LKT451" s="35"/>
      <c r="LKU451" s="32"/>
      <c r="LKV451" s="32"/>
      <c r="LKW451" s="32"/>
      <c r="LKX451" s="32"/>
      <c r="LKY451" s="35"/>
      <c r="LKZ451" s="35"/>
      <c r="LLA451" s="32"/>
      <c r="LLB451" s="32"/>
      <c r="LLC451" s="32"/>
      <c r="LLD451" s="32"/>
      <c r="LLE451" s="35"/>
      <c r="LLF451" s="35"/>
      <c r="LLG451" s="32"/>
      <c r="LLH451" s="32"/>
      <c r="LLI451" s="32"/>
      <c r="LLJ451" s="32"/>
      <c r="LLK451" s="35"/>
      <c r="LLL451" s="35"/>
      <c r="LLM451" s="32"/>
      <c r="LLN451" s="32"/>
      <c r="LLO451" s="32"/>
      <c r="LLP451" s="32"/>
      <c r="LLQ451" s="35"/>
      <c r="LLR451" s="35"/>
      <c r="LLS451" s="32"/>
      <c r="LLT451" s="32"/>
      <c r="LLU451" s="32"/>
      <c r="LLV451" s="32"/>
      <c r="LLW451" s="35"/>
      <c r="LLX451" s="35"/>
      <c r="LLY451" s="32"/>
      <c r="LLZ451" s="32"/>
      <c r="LMA451" s="32"/>
      <c r="LMB451" s="32"/>
      <c r="LMC451" s="35"/>
      <c r="LMD451" s="35"/>
      <c r="LME451" s="32"/>
      <c r="LMF451" s="32"/>
      <c r="LMG451" s="32"/>
      <c r="LMH451" s="32"/>
      <c r="LMI451" s="35"/>
      <c r="LMJ451" s="35"/>
      <c r="LMK451" s="32"/>
      <c r="LML451" s="32"/>
      <c r="LMM451" s="32"/>
      <c r="LMN451" s="32"/>
      <c r="LMO451" s="35"/>
      <c r="LMP451" s="35"/>
      <c r="LMQ451" s="32"/>
      <c r="LMR451" s="32"/>
      <c r="LMS451" s="32"/>
      <c r="LMT451" s="32"/>
      <c r="LMU451" s="35"/>
      <c r="LMV451" s="35"/>
      <c r="LMW451" s="32"/>
      <c r="LMX451" s="32"/>
      <c r="LMY451" s="32"/>
      <c r="LMZ451" s="32"/>
      <c r="LNA451" s="35"/>
      <c r="LNB451" s="35"/>
      <c r="LNC451" s="32"/>
      <c r="LND451" s="32"/>
      <c r="LNE451" s="32"/>
      <c r="LNF451" s="32"/>
      <c r="LNG451" s="35"/>
      <c r="LNH451" s="35"/>
      <c r="LNI451" s="32"/>
      <c r="LNJ451" s="32"/>
      <c r="LNK451" s="32"/>
      <c r="LNL451" s="32"/>
      <c r="LNM451" s="35"/>
      <c r="LNN451" s="35"/>
      <c r="LNO451" s="32"/>
      <c r="LNP451" s="32"/>
      <c r="LNQ451" s="32"/>
      <c r="LNR451" s="32"/>
      <c r="LNS451" s="35"/>
      <c r="LNT451" s="35"/>
      <c r="LNU451" s="32"/>
      <c r="LNV451" s="32"/>
      <c r="LNW451" s="32"/>
      <c r="LNX451" s="32"/>
      <c r="LNY451" s="35"/>
      <c r="LNZ451" s="35"/>
      <c r="LOA451" s="32"/>
      <c r="LOB451" s="32"/>
      <c r="LOC451" s="32"/>
      <c r="LOD451" s="32"/>
      <c r="LOE451" s="35"/>
      <c r="LOF451" s="35"/>
      <c r="LOG451" s="32"/>
      <c r="LOH451" s="32"/>
      <c r="LOI451" s="32"/>
      <c r="LOJ451" s="32"/>
      <c r="LOK451" s="35"/>
      <c r="LOL451" s="35"/>
      <c r="LOM451" s="32"/>
      <c r="LON451" s="32"/>
      <c r="LOO451" s="32"/>
      <c r="LOP451" s="32"/>
      <c r="LOQ451" s="35"/>
      <c r="LOR451" s="35"/>
      <c r="LOS451" s="32"/>
      <c r="LOT451" s="32"/>
      <c r="LOU451" s="32"/>
      <c r="LOV451" s="32"/>
      <c r="LOW451" s="35"/>
      <c r="LOX451" s="35"/>
      <c r="LOY451" s="32"/>
      <c r="LOZ451" s="32"/>
      <c r="LPA451" s="32"/>
      <c r="LPB451" s="32"/>
      <c r="LPC451" s="35"/>
      <c r="LPD451" s="35"/>
      <c r="LPE451" s="32"/>
      <c r="LPF451" s="32"/>
      <c r="LPG451" s="32"/>
      <c r="LPH451" s="32"/>
      <c r="LPI451" s="35"/>
      <c r="LPJ451" s="35"/>
      <c r="LPK451" s="32"/>
      <c r="LPL451" s="32"/>
      <c r="LPM451" s="32"/>
      <c r="LPN451" s="32"/>
      <c r="LPO451" s="35"/>
      <c r="LPP451" s="35"/>
      <c r="LPQ451" s="32"/>
      <c r="LPR451" s="32"/>
      <c r="LPS451" s="32"/>
      <c r="LPT451" s="32"/>
      <c r="LPU451" s="35"/>
      <c r="LPV451" s="35"/>
      <c r="LPW451" s="32"/>
      <c r="LPX451" s="32"/>
      <c r="LPY451" s="32"/>
      <c r="LPZ451" s="32"/>
      <c r="LQA451" s="35"/>
      <c r="LQB451" s="35"/>
      <c r="LQC451" s="32"/>
      <c r="LQD451" s="32"/>
      <c r="LQE451" s="32"/>
      <c r="LQF451" s="32"/>
      <c r="LQG451" s="35"/>
      <c r="LQH451" s="35"/>
      <c r="LQI451" s="32"/>
      <c r="LQJ451" s="32"/>
      <c r="LQK451" s="32"/>
      <c r="LQL451" s="32"/>
      <c r="LQM451" s="35"/>
      <c r="LQN451" s="35"/>
      <c r="LQO451" s="32"/>
      <c r="LQP451" s="32"/>
      <c r="LQQ451" s="32"/>
      <c r="LQR451" s="32"/>
      <c r="LQS451" s="35"/>
      <c r="LQT451" s="35"/>
      <c r="LQU451" s="32"/>
      <c r="LQV451" s="32"/>
      <c r="LQW451" s="32"/>
      <c r="LQX451" s="32"/>
      <c r="LQY451" s="35"/>
      <c r="LQZ451" s="35"/>
      <c r="LRA451" s="32"/>
      <c r="LRB451" s="32"/>
      <c r="LRC451" s="32"/>
      <c r="LRD451" s="32"/>
      <c r="LRE451" s="35"/>
      <c r="LRF451" s="35"/>
      <c r="LRG451" s="32"/>
      <c r="LRH451" s="32"/>
      <c r="LRI451" s="32"/>
      <c r="LRJ451" s="32"/>
      <c r="LRK451" s="35"/>
      <c r="LRL451" s="35"/>
      <c r="LRM451" s="32"/>
      <c r="LRN451" s="32"/>
      <c r="LRO451" s="32"/>
      <c r="LRP451" s="32"/>
      <c r="LRQ451" s="35"/>
      <c r="LRR451" s="35"/>
      <c r="LRS451" s="32"/>
      <c r="LRT451" s="32"/>
      <c r="LRU451" s="32"/>
      <c r="LRV451" s="32"/>
      <c r="LRW451" s="35"/>
      <c r="LRX451" s="35"/>
      <c r="LRY451" s="32"/>
      <c r="LRZ451" s="32"/>
      <c r="LSA451" s="32"/>
      <c r="LSB451" s="32"/>
      <c r="LSC451" s="35"/>
      <c r="LSD451" s="35"/>
      <c r="LSE451" s="32"/>
      <c r="LSF451" s="32"/>
      <c r="LSG451" s="32"/>
      <c r="LSH451" s="32"/>
      <c r="LSI451" s="35"/>
      <c r="LSJ451" s="35"/>
      <c r="LSK451" s="32"/>
      <c r="LSL451" s="32"/>
      <c r="LSM451" s="32"/>
      <c r="LSN451" s="32"/>
      <c r="LSO451" s="35"/>
      <c r="LSP451" s="35"/>
      <c r="LSQ451" s="32"/>
      <c r="LSR451" s="32"/>
      <c r="LSS451" s="32"/>
      <c r="LST451" s="32"/>
      <c r="LSU451" s="35"/>
      <c r="LSV451" s="35"/>
      <c r="LSW451" s="32"/>
      <c r="LSX451" s="32"/>
      <c r="LSY451" s="32"/>
      <c r="LSZ451" s="32"/>
      <c r="LTA451" s="35"/>
      <c r="LTB451" s="35"/>
      <c r="LTC451" s="32"/>
      <c r="LTD451" s="32"/>
      <c r="LTE451" s="32"/>
      <c r="LTF451" s="32"/>
      <c r="LTG451" s="35"/>
      <c r="LTH451" s="35"/>
      <c r="LTI451" s="32"/>
      <c r="LTJ451" s="32"/>
      <c r="LTK451" s="32"/>
      <c r="LTL451" s="32"/>
      <c r="LTM451" s="35"/>
      <c r="LTN451" s="35"/>
      <c r="LTO451" s="32"/>
      <c r="LTP451" s="32"/>
      <c r="LTQ451" s="32"/>
      <c r="LTR451" s="32"/>
      <c r="LTS451" s="35"/>
      <c r="LTT451" s="35"/>
      <c r="LTU451" s="32"/>
      <c r="LTV451" s="32"/>
      <c r="LTW451" s="32"/>
      <c r="LTX451" s="32"/>
      <c r="LTY451" s="35"/>
      <c r="LTZ451" s="35"/>
      <c r="LUA451" s="32"/>
      <c r="LUB451" s="32"/>
      <c r="LUC451" s="32"/>
      <c r="LUD451" s="32"/>
      <c r="LUE451" s="35"/>
      <c r="LUF451" s="35"/>
      <c r="LUG451" s="32"/>
      <c r="LUH451" s="32"/>
      <c r="LUI451" s="32"/>
      <c r="LUJ451" s="32"/>
      <c r="LUK451" s="35"/>
      <c r="LUL451" s="35"/>
      <c r="LUM451" s="32"/>
      <c r="LUN451" s="32"/>
      <c r="LUO451" s="32"/>
      <c r="LUP451" s="32"/>
      <c r="LUQ451" s="35"/>
      <c r="LUR451" s="35"/>
      <c r="LUS451" s="32"/>
      <c r="LUT451" s="32"/>
      <c r="LUU451" s="32"/>
      <c r="LUV451" s="32"/>
      <c r="LUW451" s="35"/>
      <c r="LUX451" s="35"/>
      <c r="LUY451" s="32"/>
      <c r="LUZ451" s="32"/>
      <c r="LVA451" s="32"/>
      <c r="LVB451" s="32"/>
      <c r="LVC451" s="35"/>
      <c r="LVD451" s="35"/>
      <c r="LVE451" s="32"/>
      <c r="LVF451" s="32"/>
      <c r="LVG451" s="32"/>
      <c r="LVH451" s="32"/>
      <c r="LVI451" s="35"/>
      <c r="LVJ451" s="35"/>
      <c r="LVK451" s="32"/>
      <c r="LVL451" s="32"/>
      <c r="LVM451" s="32"/>
      <c r="LVN451" s="32"/>
      <c r="LVO451" s="35"/>
      <c r="LVP451" s="35"/>
      <c r="LVQ451" s="32"/>
      <c r="LVR451" s="32"/>
      <c r="LVS451" s="32"/>
      <c r="LVT451" s="32"/>
      <c r="LVU451" s="35"/>
      <c r="LVV451" s="35"/>
      <c r="LVW451" s="32"/>
      <c r="LVX451" s="32"/>
      <c r="LVY451" s="32"/>
      <c r="LVZ451" s="32"/>
      <c r="LWA451" s="35"/>
      <c r="LWB451" s="35"/>
      <c r="LWC451" s="32"/>
      <c r="LWD451" s="32"/>
      <c r="LWE451" s="32"/>
      <c r="LWF451" s="32"/>
      <c r="LWG451" s="35"/>
      <c r="LWH451" s="35"/>
      <c r="LWI451" s="32"/>
      <c r="LWJ451" s="32"/>
      <c r="LWK451" s="32"/>
      <c r="LWL451" s="32"/>
      <c r="LWM451" s="35"/>
      <c r="LWN451" s="35"/>
      <c r="LWO451" s="32"/>
      <c r="LWP451" s="32"/>
      <c r="LWQ451" s="32"/>
      <c r="LWR451" s="32"/>
      <c r="LWS451" s="35"/>
      <c r="LWT451" s="35"/>
      <c r="LWU451" s="32"/>
      <c r="LWV451" s="32"/>
      <c r="LWW451" s="32"/>
      <c r="LWX451" s="32"/>
      <c r="LWY451" s="35"/>
      <c r="LWZ451" s="35"/>
      <c r="LXA451" s="32"/>
      <c r="LXB451" s="32"/>
      <c r="LXC451" s="32"/>
      <c r="LXD451" s="32"/>
      <c r="LXE451" s="35"/>
      <c r="LXF451" s="35"/>
      <c r="LXG451" s="32"/>
      <c r="LXH451" s="32"/>
      <c r="LXI451" s="32"/>
      <c r="LXJ451" s="32"/>
      <c r="LXK451" s="35"/>
      <c r="LXL451" s="35"/>
      <c r="LXM451" s="32"/>
      <c r="LXN451" s="32"/>
      <c r="LXO451" s="32"/>
      <c r="LXP451" s="32"/>
      <c r="LXQ451" s="35"/>
      <c r="LXR451" s="35"/>
      <c r="LXS451" s="32"/>
      <c r="LXT451" s="32"/>
      <c r="LXU451" s="32"/>
      <c r="LXV451" s="32"/>
      <c r="LXW451" s="35"/>
      <c r="LXX451" s="35"/>
      <c r="LXY451" s="32"/>
      <c r="LXZ451" s="32"/>
      <c r="LYA451" s="32"/>
      <c r="LYB451" s="32"/>
      <c r="LYC451" s="35"/>
      <c r="LYD451" s="35"/>
      <c r="LYE451" s="32"/>
      <c r="LYF451" s="32"/>
      <c r="LYG451" s="32"/>
      <c r="LYH451" s="32"/>
      <c r="LYI451" s="35"/>
      <c r="LYJ451" s="35"/>
      <c r="LYK451" s="32"/>
      <c r="LYL451" s="32"/>
      <c r="LYM451" s="32"/>
      <c r="LYN451" s="32"/>
      <c r="LYO451" s="35"/>
      <c r="LYP451" s="35"/>
      <c r="LYQ451" s="32"/>
      <c r="LYR451" s="32"/>
      <c r="LYS451" s="32"/>
      <c r="LYT451" s="32"/>
      <c r="LYU451" s="35"/>
      <c r="LYV451" s="35"/>
      <c r="LYW451" s="32"/>
      <c r="LYX451" s="32"/>
      <c r="LYY451" s="32"/>
      <c r="LYZ451" s="32"/>
      <c r="LZA451" s="35"/>
      <c r="LZB451" s="35"/>
      <c r="LZC451" s="32"/>
      <c r="LZD451" s="32"/>
      <c r="LZE451" s="32"/>
      <c r="LZF451" s="32"/>
      <c r="LZG451" s="35"/>
      <c r="LZH451" s="35"/>
      <c r="LZI451" s="32"/>
      <c r="LZJ451" s="32"/>
      <c r="LZK451" s="32"/>
      <c r="LZL451" s="32"/>
      <c r="LZM451" s="35"/>
      <c r="LZN451" s="35"/>
      <c r="LZO451" s="32"/>
      <c r="LZP451" s="32"/>
      <c r="LZQ451" s="32"/>
      <c r="LZR451" s="32"/>
      <c r="LZS451" s="35"/>
      <c r="LZT451" s="35"/>
      <c r="LZU451" s="32"/>
      <c r="LZV451" s="32"/>
      <c r="LZW451" s="32"/>
      <c r="LZX451" s="32"/>
      <c r="LZY451" s="35"/>
      <c r="LZZ451" s="35"/>
      <c r="MAA451" s="32"/>
      <c r="MAB451" s="32"/>
      <c r="MAC451" s="32"/>
      <c r="MAD451" s="32"/>
      <c r="MAE451" s="35"/>
      <c r="MAF451" s="35"/>
      <c r="MAG451" s="32"/>
      <c r="MAH451" s="32"/>
      <c r="MAI451" s="32"/>
      <c r="MAJ451" s="32"/>
      <c r="MAK451" s="35"/>
      <c r="MAL451" s="35"/>
      <c r="MAM451" s="32"/>
      <c r="MAN451" s="32"/>
      <c r="MAO451" s="32"/>
      <c r="MAP451" s="32"/>
      <c r="MAQ451" s="35"/>
      <c r="MAR451" s="35"/>
      <c r="MAS451" s="32"/>
      <c r="MAT451" s="32"/>
      <c r="MAU451" s="32"/>
      <c r="MAV451" s="32"/>
      <c r="MAW451" s="35"/>
      <c r="MAX451" s="35"/>
      <c r="MAY451" s="32"/>
      <c r="MAZ451" s="32"/>
      <c r="MBA451" s="32"/>
      <c r="MBB451" s="32"/>
      <c r="MBC451" s="35"/>
      <c r="MBD451" s="35"/>
      <c r="MBE451" s="32"/>
      <c r="MBF451" s="32"/>
      <c r="MBG451" s="32"/>
      <c r="MBH451" s="32"/>
      <c r="MBI451" s="35"/>
      <c r="MBJ451" s="35"/>
      <c r="MBK451" s="32"/>
      <c r="MBL451" s="32"/>
      <c r="MBM451" s="32"/>
      <c r="MBN451" s="32"/>
      <c r="MBO451" s="35"/>
      <c r="MBP451" s="35"/>
      <c r="MBQ451" s="32"/>
      <c r="MBR451" s="32"/>
      <c r="MBS451" s="32"/>
      <c r="MBT451" s="32"/>
      <c r="MBU451" s="35"/>
      <c r="MBV451" s="35"/>
      <c r="MBW451" s="32"/>
      <c r="MBX451" s="32"/>
      <c r="MBY451" s="32"/>
      <c r="MBZ451" s="32"/>
      <c r="MCA451" s="35"/>
      <c r="MCB451" s="35"/>
      <c r="MCC451" s="32"/>
      <c r="MCD451" s="32"/>
      <c r="MCE451" s="32"/>
      <c r="MCF451" s="32"/>
      <c r="MCG451" s="35"/>
      <c r="MCH451" s="35"/>
      <c r="MCI451" s="32"/>
      <c r="MCJ451" s="32"/>
      <c r="MCK451" s="32"/>
      <c r="MCL451" s="32"/>
      <c r="MCM451" s="35"/>
      <c r="MCN451" s="35"/>
      <c r="MCO451" s="32"/>
      <c r="MCP451" s="32"/>
      <c r="MCQ451" s="32"/>
      <c r="MCR451" s="32"/>
      <c r="MCS451" s="35"/>
      <c r="MCT451" s="35"/>
      <c r="MCU451" s="32"/>
      <c r="MCV451" s="32"/>
      <c r="MCW451" s="32"/>
      <c r="MCX451" s="32"/>
      <c r="MCY451" s="35"/>
      <c r="MCZ451" s="35"/>
      <c r="MDA451" s="32"/>
      <c r="MDB451" s="32"/>
      <c r="MDC451" s="32"/>
      <c r="MDD451" s="32"/>
      <c r="MDE451" s="35"/>
      <c r="MDF451" s="35"/>
      <c r="MDG451" s="32"/>
      <c r="MDH451" s="32"/>
      <c r="MDI451" s="32"/>
      <c r="MDJ451" s="32"/>
      <c r="MDK451" s="35"/>
      <c r="MDL451" s="35"/>
      <c r="MDM451" s="32"/>
      <c r="MDN451" s="32"/>
      <c r="MDO451" s="32"/>
      <c r="MDP451" s="32"/>
      <c r="MDQ451" s="35"/>
      <c r="MDR451" s="35"/>
      <c r="MDS451" s="32"/>
      <c r="MDT451" s="32"/>
      <c r="MDU451" s="32"/>
      <c r="MDV451" s="32"/>
      <c r="MDW451" s="35"/>
      <c r="MDX451" s="35"/>
      <c r="MDY451" s="32"/>
      <c r="MDZ451" s="32"/>
      <c r="MEA451" s="32"/>
      <c r="MEB451" s="32"/>
      <c r="MEC451" s="35"/>
      <c r="MED451" s="35"/>
      <c r="MEE451" s="32"/>
      <c r="MEF451" s="32"/>
      <c r="MEG451" s="32"/>
      <c r="MEH451" s="32"/>
      <c r="MEI451" s="35"/>
      <c r="MEJ451" s="35"/>
      <c r="MEK451" s="32"/>
      <c r="MEL451" s="32"/>
      <c r="MEM451" s="32"/>
      <c r="MEN451" s="32"/>
      <c r="MEO451" s="35"/>
      <c r="MEP451" s="35"/>
      <c r="MEQ451" s="32"/>
      <c r="MER451" s="32"/>
      <c r="MES451" s="32"/>
      <c r="MET451" s="32"/>
      <c r="MEU451" s="35"/>
      <c r="MEV451" s="35"/>
      <c r="MEW451" s="32"/>
      <c r="MEX451" s="32"/>
      <c r="MEY451" s="32"/>
      <c r="MEZ451" s="32"/>
      <c r="MFA451" s="35"/>
      <c r="MFB451" s="35"/>
      <c r="MFC451" s="32"/>
      <c r="MFD451" s="32"/>
      <c r="MFE451" s="32"/>
      <c r="MFF451" s="32"/>
      <c r="MFG451" s="35"/>
      <c r="MFH451" s="35"/>
      <c r="MFI451" s="32"/>
      <c r="MFJ451" s="32"/>
      <c r="MFK451" s="32"/>
      <c r="MFL451" s="32"/>
      <c r="MFM451" s="35"/>
      <c r="MFN451" s="35"/>
      <c r="MFO451" s="32"/>
      <c r="MFP451" s="32"/>
      <c r="MFQ451" s="32"/>
      <c r="MFR451" s="32"/>
      <c r="MFS451" s="35"/>
      <c r="MFT451" s="35"/>
      <c r="MFU451" s="32"/>
      <c r="MFV451" s="32"/>
      <c r="MFW451" s="32"/>
      <c r="MFX451" s="32"/>
      <c r="MFY451" s="35"/>
      <c r="MFZ451" s="35"/>
      <c r="MGA451" s="32"/>
      <c r="MGB451" s="32"/>
      <c r="MGC451" s="32"/>
      <c r="MGD451" s="32"/>
      <c r="MGE451" s="35"/>
      <c r="MGF451" s="35"/>
      <c r="MGG451" s="32"/>
      <c r="MGH451" s="32"/>
      <c r="MGI451" s="32"/>
      <c r="MGJ451" s="32"/>
      <c r="MGK451" s="35"/>
      <c r="MGL451" s="35"/>
      <c r="MGM451" s="32"/>
      <c r="MGN451" s="32"/>
      <c r="MGO451" s="32"/>
      <c r="MGP451" s="32"/>
      <c r="MGQ451" s="35"/>
      <c r="MGR451" s="35"/>
      <c r="MGS451" s="32"/>
      <c r="MGT451" s="32"/>
      <c r="MGU451" s="32"/>
      <c r="MGV451" s="32"/>
      <c r="MGW451" s="35"/>
      <c r="MGX451" s="35"/>
      <c r="MGY451" s="32"/>
      <c r="MGZ451" s="32"/>
      <c r="MHA451" s="32"/>
      <c r="MHB451" s="32"/>
      <c r="MHC451" s="35"/>
      <c r="MHD451" s="35"/>
      <c r="MHE451" s="32"/>
      <c r="MHF451" s="32"/>
      <c r="MHG451" s="32"/>
      <c r="MHH451" s="32"/>
      <c r="MHI451" s="35"/>
      <c r="MHJ451" s="35"/>
      <c r="MHK451" s="32"/>
      <c r="MHL451" s="32"/>
      <c r="MHM451" s="32"/>
      <c r="MHN451" s="32"/>
      <c r="MHO451" s="35"/>
      <c r="MHP451" s="35"/>
      <c r="MHQ451" s="32"/>
      <c r="MHR451" s="32"/>
      <c r="MHS451" s="32"/>
      <c r="MHT451" s="32"/>
      <c r="MHU451" s="35"/>
      <c r="MHV451" s="35"/>
      <c r="MHW451" s="32"/>
      <c r="MHX451" s="32"/>
      <c r="MHY451" s="32"/>
      <c r="MHZ451" s="32"/>
      <c r="MIA451" s="35"/>
      <c r="MIB451" s="35"/>
      <c r="MIC451" s="32"/>
      <c r="MID451" s="32"/>
      <c r="MIE451" s="32"/>
      <c r="MIF451" s="32"/>
      <c r="MIG451" s="35"/>
      <c r="MIH451" s="35"/>
      <c r="MII451" s="32"/>
      <c r="MIJ451" s="32"/>
      <c r="MIK451" s="32"/>
      <c r="MIL451" s="32"/>
      <c r="MIM451" s="35"/>
      <c r="MIN451" s="35"/>
      <c r="MIO451" s="32"/>
      <c r="MIP451" s="32"/>
      <c r="MIQ451" s="32"/>
      <c r="MIR451" s="32"/>
      <c r="MIS451" s="35"/>
      <c r="MIT451" s="35"/>
      <c r="MIU451" s="32"/>
      <c r="MIV451" s="32"/>
      <c r="MIW451" s="32"/>
      <c r="MIX451" s="32"/>
      <c r="MIY451" s="35"/>
      <c r="MIZ451" s="35"/>
      <c r="MJA451" s="32"/>
      <c r="MJB451" s="32"/>
      <c r="MJC451" s="32"/>
      <c r="MJD451" s="32"/>
      <c r="MJE451" s="35"/>
      <c r="MJF451" s="35"/>
      <c r="MJG451" s="32"/>
      <c r="MJH451" s="32"/>
      <c r="MJI451" s="32"/>
      <c r="MJJ451" s="32"/>
      <c r="MJK451" s="35"/>
      <c r="MJL451" s="35"/>
      <c r="MJM451" s="32"/>
      <c r="MJN451" s="32"/>
      <c r="MJO451" s="32"/>
      <c r="MJP451" s="32"/>
      <c r="MJQ451" s="35"/>
      <c r="MJR451" s="35"/>
      <c r="MJS451" s="32"/>
      <c r="MJT451" s="32"/>
      <c r="MJU451" s="32"/>
      <c r="MJV451" s="32"/>
      <c r="MJW451" s="35"/>
      <c r="MJX451" s="35"/>
      <c r="MJY451" s="32"/>
      <c r="MJZ451" s="32"/>
      <c r="MKA451" s="32"/>
      <c r="MKB451" s="32"/>
      <c r="MKC451" s="35"/>
      <c r="MKD451" s="35"/>
      <c r="MKE451" s="32"/>
      <c r="MKF451" s="32"/>
      <c r="MKG451" s="32"/>
      <c r="MKH451" s="32"/>
      <c r="MKI451" s="35"/>
      <c r="MKJ451" s="35"/>
      <c r="MKK451" s="32"/>
      <c r="MKL451" s="32"/>
      <c r="MKM451" s="32"/>
      <c r="MKN451" s="32"/>
      <c r="MKO451" s="35"/>
      <c r="MKP451" s="35"/>
      <c r="MKQ451" s="32"/>
      <c r="MKR451" s="32"/>
      <c r="MKS451" s="32"/>
      <c r="MKT451" s="32"/>
      <c r="MKU451" s="35"/>
      <c r="MKV451" s="35"/>
      <c r="MKW451" s="32"/>
      <c r="MKX451" s="32"/>
      <c r="MKY451" s="32"/>
      <c r="MKZ451" s="32"/>
      <c r="MLA451" s="35"/>
      <c r="MLB451" s="35"/>
      <c r="MLC451" s="32"/>
      <c r="MLD451" s="32"/>
      <c r="MLE451" s="32"/>
      <c r="MLF451" s="32"/>
      <c r="MLG451" s="35"/>
      <c r="MLH451" s="35"/>
      <c r="MLI451" s="32"/>
      <c r="MLJ451" s="32"/>
      <c r="MLK451" s="32"/>
      <c r="MLL451" s="32"/>
      <c r="MLM451" s="35"/>
      <c r="MLN451" s="35"/>
      <c r="MLO451" s="32"/>
      <c r="MLP451" s="32"/>
      <c r="MLQ451" s="32"/>
      <c r="MLR451" s="32"/>
      <c r="MLS451" s="35"/>
      <c r="MLT451" s="35"/>
      <c r="MLU451" s="32"/>
      <c r="MLV451" s="32"/>
      <c r="MLW451" s="32"/>
      <c r="MLX451" s="32"/>
      <c r="MLY451" s="35"/>
      <c r="MLZ451" s="35"/>
      <c r="MMA451" s="32"/>
      <c r="MMB451" s="32"/>
      <c r="MMC451" s="32"/>
      <c r="MMD451" s="32"/>
      <c r="MME451" s="35"/>
      <c r="MMF451" s="35"/>
      <c r="MMG451" s="32"/>
      <c r="MMH451" s="32"/>
      <c r="MMI451" s="32"/>
      <c r="MMJ451" s="32"/>
      <c r="MMK451" s="35"/>
      <c r="MML451" s="35"/>
      <c r="MMM451" s="32"/>
      <c r="MMN451" s="32"/>
      <c r="MMO451" s="32"/>
      <c r="MMP451" s="32"/>
      <c r="MMQ451" s="35"/>
      <c r="MMR451" s="35"/>
      <c r="MMS451" s="32"/>
      <c r="MMT451" s="32"/>
      <c r="MMU451" s="32"/>
      <c r="MMV451" s="32"/>
      <c r="MMW451" s="35"/>
      <c r="MMX451" s="35"/>
      <c r="MMY451" s="32"/>
      <c r="MMZ451" s="32"/>
      <c r="MNA451" s="32"/>
      <c r="MNB451" s="32"/>
      <c r="MNC451" s="35"/>
      <c r="MND451" s="35"/>
      <c r="MNE451" s="32"/>
      <c r="MNF451" s="32"/>
      <c r="MNG451" s="32"/>
      <c r="MNH451" s="32"/>
      <c r="MNI451" s="35"/>
      <c r="MNJ451" s="35"/>
      <c r="MNK451" s="32"/>
      <c r="MNL451" s="32"/>
      <c r="MNM451" s="32"/>
      <c r="MNN451" s="32"/>
      <c r="MNO451" s="35"/>
      <c r="MNP451" s="35"/>
      <c r="MNQ451" s="32"/>
      <c r="MNR451" s="32"/>
      <c r="MNS451" s="32"/>
      <c r="MNT451" s="32"/>
      <c r="MNU451" s="35"/>
      <c r="MNV451" s="35"/>
      <c r="MNW451" s="32"/>
      <c r="MNX451" s="32"/>
      <c r="MNY451" s="32"/>
      <c r="MNZ451" s="32"/>
      <c r="MOA451" s="35"/>
      <c r="MOB451" s="35"/>
      <c r="MOC451" s="32"/>
      <c r="MOD451" s="32"/>
      <c r="MOE451" s="32"/>
      <c r="MOF451" s="32"/>
      <c r="MOG451" s="35"/>
      <c r="MOH451" s="35"/>
      <c r="MOI451" s="32"/>
      <c r="MOJ451" s="32"/>
      <c r="MOK451" s="32"/>
      <c r="MOL451" s="32"/>
      <c r="MOM451" s="35"/>
      <c r="MON451" s="35"/>
      <c r="MOO451" s="32"/>
      <c r="MOP451" s="32"/>
      <c r="MOQ451" s="32"/>
      <c r="MOR451" s="32"/>
      <c r="MOS451" s="35"/>
      <c r="MOT451" s="35"/>
      <c r="MOU451" s="32"/>
      <c r="MOV451" s="32"/>
      <c r="MOW451" s="32"/>
      <c r="MOX451" s="32"/>
      <c r="MOY451" s="35"/>
      <c r="MOZ451" s="35"/>
      <c r="MPA451" s="32"/>
      <c r="MPB451" s="32"/>
      <c r="MPC451" s="32"/>
      <c r="MPD451" s="32"/>
      <c r="MPE451" s="35"/>
      <c r="MPF451" s="35"/>
      <c r="MPG451" s="32"/>
      <c r="MPH451" s="32"/>
      <c r="MPI451" s="32"/>
      <c r="MPJ451" s="32"/>
      <c r="MPK451" s="35"/>
      <c r="MPL451" s="35"/>
      <c r="MPM451" s="32"/>
      <c r="MPN451" s="32"/>
      <c r="MPO451" s="32"/>
      <c r="MPP451" s="32"/>
      <c r="MPQ451" s="35"/>
      <c r="MPR451" s="35"/>
      <c r="MPS451" s="32"/>
      <c r="MPT451" s="32"/>
      <c r="MPU451" s="32"/>
      <c r="MPV451" s="32"/>
      <c r="MPW451" s="35"/>
      <c r="MPX451" s="35"/>
      <c r="MPY451" s="32"/>
      <c r="MPZ451" s="32"/>
      <c r="MQA451" s="32"/>
      <c r="MQB451" s="32"/>
      <c r="MQC451" s="35"/>
      <c r="MQD451" s="35"/>
      <c r="MQE451" s="32"/>
      <c r="MQF451" s="32"/>
      <c r="MQG451" s="32"/>
      <c r="MQH451" s="32"/>
      <c r="MQI451" s="35"/>
      <c r="MQJ451" s="35"/>
      <c r="MQK451" s="32"/>
      <c r="MQL451" s="32"/>
      <c r="MQM451" s="32"/>
      <c r="MQN451" s="32"/>
      <c r="MQO451" s="35"/>
      <c r="MQP451" s="35"/>
      <c r="MQQ451" s="32"/>
      <c r="MQR451" s="32"/>
      <c r="MQS451" s="32"/>
      <c r="MQT451" s="32"/>
      <c r="MQU451" s="35"/>
      <c r="MQV451" s="35"/>
      <c r="MQW451" s="32"/>
      <c r="MQX451" s="32"/>
      <c r="MQY451" s="32"/>
      <c r="MQZ451" s="32"/>
      <c r="MRA451" s="35"/>
      <c r="MRB451" s="35"/>
      <c r="MRC451" s="32"/>
      <c r="MRD451" s="32"/>
      <c r="MRE451" s="32"/>
      <c r="MRF451" s="32"/>
      <c r="MRG451" s="35"/>
      <c r="MRH451" s="35"/>
      <c r="MRI451" s="32"/>
      <c r="MRJ451" s="32"/>
      <c r="MRK451" s="32"/>
      <c r="MRL451" s="32"/>
      <c r="MRM451" s="35"/>
      <c r="MRN451" s="35"/>
      <c r="MRO451" s="32"/>
      <c r="MRP451" s="32"/>
      <c r="MRQ451" s="32"/>
      <c r="MRR451" s="32"/>
      <c r="MRS451" s="35"/>
      <c r="MRT451" s="35"/>
      <c r="MRU451" s="32"/>
      <c r="MRV451" s="32"/>
      <c r="MRW451" s="32"/>
      <c r="MRX451" s="32"/>
      <c r="MRY451" s="35"/>
      <c r="MRZ451" s="35"/>
      <c r="MSA451" s="32"/>
      <c r="MSB451" s="32"/>
      <c r="MSC451" s="32"/>
      <c r="MSD451" s="32"/>
      <c r="MSE451" s="35"/>
      <c r="MSF451" s="35"/>
      <c r="MSG451" s="32"/>
      <c r="MSH451" s="32"/>
      <c r="MSI451" s="32"/>
      <c r="MSJ451" s="32"/>
      <c r="MSK451" s="35"/>
      <c r="MSL451" s="35"/>
      <c r="MSM451" s="32"/>
      <c r="MSN451" s="32"/>
      <c r="MSO451" s="32"/>
      <c r="MSP451" s="32"/>
      <c r="MSQ451" s="35"/>
      <c r="MSR451" s="35"/>
      <c r="MSS451" s="32"/>
      <c r="MST451" s="32"/>
      <c r="MSU451" s="32"/>
      <c r="MSV451" s="32"/>
      <c r="MSW451" s="35"/>
      <c r="MSX451" s="35"/>
      <c r="MSY451" s="32"/>
      <c r="MSZ451" s="32"/>
      <c r="MTA451" s="32"/>
      <c r="MTB451" s="32"/>
      <c r="MTC451" s="35"/>
      <c r="MTD451" s="35"/>
      <c r="MTE451" s="32"/>
      <c r="MTF451" s="32"/>
      <c r="MTG451" s="32"/>
      <c r="MTH451" s="32"/>
      <c r="MTI451" s="35"/>
      <c r="MTJ451" s="35"/>
      <c r="MTK451" s="32"/>
      <c r="MTL451" s="32"/>
      <c r="MTM451" s="32"/>
      <c r="MTN451" s="32"/>
      <c r="MTO451" s="35"/>
      <c r="MTP451" s="35"/>
      <c r="MTQ451" s="32"/>
      <c r="MTR451" s="32"/>
      <c r="MTS451" s="32"/>
      <c r="MTT451" s="32"/>
      <c r="MTU451" s="35"/>
      <c r="MTV451" s="35"/>
      <c r="MTW451" s="32"/>
      <c r="MTX451" s="32"/>
      <c r="MTY451" s="32"/>
      <c r="MTZ451" s="32"/>
      <c r="MUA451" s="35"/>
      <c r="MUB451" s="35"/>
      <c r="MUC451" s="32"/>
      <c r="MUD451" s="32"/>
      <c r="MUE451" s="32"/>
      <c r="MUF451" s="32"/>
      <c r="MUG451" s="35"/>
      <c r="MUH451" s="35"/>
      <c r="MUI451" s="32"/>
      <c r="MUJ451" s="32"/>
      <c r="MUK451" s="32"/>
      <c r="MUL451" s="32"/>
      <c r="MUM451" s="35"/>
      <c r="MUN451" s="35"/>
      <c r="MUO451" s="32"/>
      <c r="MUP451" s="32"/>
      <c r="MUQ451" s="32"/>
      <c r="MUR451" s="32"/>
      <c r="MUS451" s="35"/>
      <c r="MUT451" s="35"/>
      <c r="MUU451" s="32"/>
      <c r="MUV451" s="32"/>
      <c r="MUW451" s="32"/>
      <c r="MUX451" s="32"/>
      <c r="MUY451" s="35"/>
      <c r="MUZ451" s="35"/>
      <c r="MVA451" s="32"/>
      <c r="MVB451" s="32"/>
      <c r="MVC451" s="32"/>
      <c r="MVD451" s="32"/>
      <c r="MVE451" s="35"/>
      <c r="MVF451" s="35"/>
      <c r="MVG451" s="32"/>
      <c r="MVH451" s="32"/>
      <c r="MVI451" s="32"/>
      <c r="MVJ451" s="32"/>
      <c r="MVK451" s="35"/>
      <c r="MVL451" s="35"/>
      <c r="MVM451" s="32"/>
      <c r="MVN451" s="32"/>
      <c r="MVO451" s="32"/>
      <c r="MVP451" s="32"/>
      <c r="MVQ451" s="35"/>
      <c r="MVR451" s="35"/>
      <c r="MVS451" s="32"/>
      <c r="MVT451" s="32"/>
      <c r="MVU451" s="32"/>
      <c r="MVV451" s="32"/>
      <c r="MVW451" s="35"/>
      <c r="MVX451" s="35"/>
      <c r="MVY451" s="32"/>
      <c r="MVZ451" s="32"/>
      <c r="MWA451" s="32"/>
      <c r="MWB451" s="32"/>
      <c r="MWC451" s="35"/>
      <c r="MWD451" s="35"/>
      <c r="MWE451" s="32"/>
      <c r="MWF451" s="32"/>
      <c r="MWG451" s="32"/>
      <c r="MWH451" s="32"/>
      <c r="MWI451" s="35"/>
      <c r="MWJ451" s="35"/>
      <c r="MWK451" s="32"/>
      <c r="MWL451" s="32"/>
      <c r="MWM451" s="32"/>
      <c r="MWN451" s="32"/>
      <c r="MWO451" s="35"/>
      <c r="MWP451" s="35"/>
      <c r="MWQ451" s="32"/>
      <c r="MWR451" s="32"/>
      <c r="MWS451" s="32"/>
      <c r="MWT451" s="32"/>
      <c r="MWU451" s="35"/>
      <c r="MWV451" s="35"/>
      <c r="MWW451" s="32"/>
      <c r="MWX451" s="32"/>
      <c r="MWY451" s="32"/>
      <c r="MWZ451" s="32"/>
      <c r="MXA451" s="35"/>
      <c r="MXB451" s="35"/>
      <c r="MXC451" s="32"/>
      <c r="MXD451" s="32"/>
      <c r="MXE451" s="32"/>
      <c r="MXF451" s="32"/>
      <c r="MXG451" s="35"/>
      <c r="MXH451" s="35"/>
      <c r="MXI451" s="32"/>
      <c r="MXJ451" s="32"/>
      <c r="MXK451" s="32"/>
      <c r="MXL451" s="32"/>
      <c r="MXM451" s="35"/>
      <c r="MXN451" s="35"/>
      <c r="MXO451" s="32"/>
      <c r="MXP451" s="32"/>
      <c r="MXQ451" s="32"/>
      <c r="MXR451" s="32"/>
      <c r="MXS451" s="35"/>
      <c r="MXT451" s="35"/>
      <c r="MXU451" s="32"/>
      <c r="MXV451" s="32"/>
      <c r="MXW451" s="32"/>
      <c r="MXX451" s="32"/>
      <c r="MXY451" s="35"/>
      <c r="MXZ451" s="35"/>
      <c r="MYA451" s="32"/>
      <c r="MYB451" s="32"/>
      <c r="MYC451" s="32"/>
      <c r="MYD451" s="32"/>
      <c r="MYE451" s="35"/>
      <c r="MYF451" s="35"/>
      <c r="MYG451" s="32"/>
      <c r="MYH451" s="32"/>
      <c r="MYI451" s="32"/>
      <c r="MYJ451" s="32"/>
      <c r="MYK451" s="35"/>
      <c r="MYL451" s="35"/>
      <c r="MYM451" s="32"/>
      <c r="MYN451" s="32"/>
      <c r="MYO451" s="32"/>
      <c r="MYP451" s="32"/>
      <c r="MYQ451" s="35"/>
      <c r="MYR451" s="35"/>
      <c r="MYS451" s="32"/>
      <c r="MYT451" s="32"/>
      <c r="MYU451" s="32"/>
      <c r="MYV451" s="32"/>
      <c r="MYW451" s="35"/>
      <c r="MYX451" s="35"/>
      <c r="MYY451" s="32"/>
      <c r="MYZ451" s="32"/>
      <c r="MZA451" s="32"/>
      <c r="MZB451" s="32"/>
      <c r="MZC451" s="35"/>
      <c r="MZD451" s="35"/>
      <c r="MZE451" s="32"/>
      <c r="MZF451" s="32"/>
      <c r="MZG451" s="32"/>
      <c r="MZH451" s="32"/>
      <c r="MZI451" s="35"/>
      <c r="MZJ451" s="35"/>
      <c r="MZK451" s="32"/>
      <c r="MZL451" s="32"/>
      <c r="MZM451" s="32"/>
      <c r="MZN451" s="32"/>
      <c r="MZO451" s="35"/>
      <c r="MZP451" s="35"/>
      <c r="MZQ451" s="32"/>
      <c r="MZR451" s="32"/>
      <c r="MZS451" s="32"/>
      <c r="MZT451" s="32"/>
      <c r="MZU451" s="35"/>
      <c r="MZV451" s="35"/>
      <c r="MZW451" s="32"/>
      <c r="MZX451" s="32"/>
      <c r="MZY451" s="32"/>
      <c r="MZZ451" s="32"/>
      <c r="NAA451" s="35"/>
      <c r="NAB451" s="35"/>
      <c r="NAC451" s="32"/>
      <c r="NAD451" s="32"/>
      <c r="NAE451" s="32"/>
      <c r="NAF451" s="32"/>
      <c r="NAG451" s="35"/>
      <c r="NAH451" s="35"/>
      <c r="NAI451" s="32"/>
      <c r="NAJ451" s="32"/>
      <c r="NAK451" s="32"/>
      <c r="NAL451" s="32"/>
      <c r="NAM451" s="35"/>
      <c r="NAN451" s="35"/>
      <c r="NAO451" s="32"/>
      <c r="NAP451" s="32"/>
      <c r="NAQ451" s="32"/>
      <c r="NAR451" s="32"/>
      <c r="NAS451" s="35"/>
      <c r="NAT451" s="35"/>
      <c r="NAU451" s="32"/>
      <c r="NAV451" s="32"/>
      <c r="NAW451" s="32"/>
      <c r="NAX451" s="32"/>
      <c r="NAY451" s="35"/>
      <c r="NAZ451" s="35"/>
      <c r="NBA451" s="32"/>
      <c r="NBB451" s="32"/>
      <c r="NBC451" s="32"/>
      <c r="NBD451" s="32"/>
      <c r="NBE451" s="35"/>
      <c r="NBF451" s="35"/>
      <c r="NBG451" s="32"/>
      <c r="NBH451" s="32"/>
      <c r="NBI451" s="32"/>
      <c r="NBJ451" s="32"/>
      <c r="NBK451" s="35"/>
      <c r="NBL451" s="35"/>
      <c r="NBM451" s="32"/>
      <c r="NBN451" s="32"/>
      <c r="NBO451" s="32"/>
      <c r="NBP451" s="32"/>
      <c r="NBQ451" s="35"/>
      <c r="NBR451" s="35"/>
      <c r="NBS451" s="32"/>
      <c r="NBT451" s="32"/>
      <c r="NBU451" s="32"/>
      <c r="NBV451" s="32"/>
      <c r="NBW451" s="35"/>
      <c r="NBX451" s="35"/>
      <c r="NBY451" s="32"/>
      <c r="NBZ451" s="32"/>
      <c r="NCA451" s="32"/>
      <c r="NCB451" s="32"/>
      <c r="NCC451" s="35"/>
      <c r="NCD451" s="35"/>
      <c r="NCE451" s="32"/>
      <c r="NCF451" s="32"/>
      <c r="NCG451" s="32"/>
      <c r="NCH451" s="32"/>
      <c r="NCI451" s="35"/>
      <c r="NCJ451" s="35"/>
      <c r="NCK451" s="32"/>
      <c r="NCL451" s="32"/>
      <c r="NCM451" s="32"/>
      <c r="NCN451" s="32"/>
      <c r="NCO451" s="35"/>
      <c r="NCP451" s="35"/>
      <c r="NCQ451" s="32"/>
      <c r="NCR451" s="32"/>
      <c r="NCS451" s="32"/>
      <c r="NCT451" s="32"/>
      <c r="NCU451" s="35"/>
      <c r="NCV451" s="35"/>
      <c r="NCW451" s="32"/>
      <c r="NCX451" s="32"/>
      <c r="NCY451" s="32"/>
      <c r="NCZ451" s="32"/>
      <c r="NDA451" s="35"/>
      <c r="NDB451" s="35"/>
      <c r="NDC451" s="32"/>
      <c r="NDD451" s="32"/>
      <c r="NDE451" s="32"/>
      <c r="NDF451" s="32"/>
      <c r="NDG451" s="35"/>
      <c r="NDH451" s="35"/>
      <c r="NDI451" s="32"/>
      <c r="NDJ451" s="32"/>
      <c r="NDK451" s="32"/>
      <c r="NDL451" s="32"/>
      <c r="NDM451" s="35"/>
      <c r="NDN451" s="35"/>
      <c r="NDO451" s="32"/>
      <c r="NDP451" s="32"/>
      <c r="NDQ451" s="32"/>
      <c r="NDR451" s="32"/>
      <c r="NDS451" s="35"/>
      <c r="NDT451" s="35"/>
      <c r="NDU451" s="32"/>
      <c r="NDV451" s="32"/>
      <c r="NDW451" s="32"/>
      <c r="NDX451" s="32"/>
      <c r="NDY451" s="35"/>
      <c r="NDZ451" s="35"/>
      <c r="NEA451" s="32"/>
      <c r="NEB451" s="32"/>
      <c r="NEC451" s="32"/>
      <c r="NED451" s="32"/>
      <c r="NEE451" s="35"/>
      <c r="NEF451" s="35"/>
      <c r="NEG451" s="32"/>
      <c r="NEH451" s="32"/>
      <c r="NEI451" s="32"/>
      <c r="NEJ451" s="32"/>
      <c r="NEK451" s="35"/>
      <c r="NEL451" s="35"/>
      <c r="NEM451" s="32"/>
      <c r="NEN451" s="32"/>
      <c r="NEO451" s="32"/>
      <c r="NEP451" s="32"/>
      <c r="NEQ451" s="35"/>
      <c r="NER451" s="35"/>
      <c r="NES451" s="32"/>
      <c r="NET451" s="32"/>
      <c r="NEU451" s="32"/>
      <c r="NEV451" s="32"/>
      <c r="NEW451" s="35"/>
      <c r="NEX451" s="35"/>
      <c r="NEY451" s="32"/>
      <c r="NEZ451" s="32"/>
      <c r="NFA451" s="32"/>
      <c r="NFB451" s="32"/>
      <c r="NFC451" s="35"/>
      <c r="NFD451" s="35"/>
      <c r="NFE451" s="32"/>
      <c r="NFF451" s="32"/>
      <c r="NFG451" s="32"/>
      <c r="NFH451" s="32"/>
      <c r="NFI451" s="35"/>
      <c r="NFJ451" s="35"/>
      <c r="NFK451" s="32"/>
      <c r="NFL451" s="32"/>
      <c r="NFM451" s="32"/>
      <c r="NFN451" s="32"/>
      <c r="NFO451" s="35"/>
      <c r="NFP451" s="35"/>
      <c r="NFQ451" s="32"/>
      <c r="NFR451" s="32"/>
      <c r="NFS451" s="32"/>
      <c r="NFT451" s="32"/>
      <c r="NFU451" s="35"/>
      <c r="NFV451" s="35"/>
      <c r="NFW451" s="32"/>
      <c r="NFX451" s="32"/>
      <c r="NFY451" s="32"/>
      <c r="NFZ451" s="32"/>
      <c r="NGA451" s="35"/>
      <c r="NGB451" s="35"/>
      <c r="NGC451" s="32"/>
      <c r="NGD451" s="32"/>
      <c r="NGE451" s="32"/>
      <c r="NGF451" s="32"/>
      <c r="NGG451" s="35"/>
      <c r="NGH451" s="35"/>
      <c r="NGI451" s="32"/>
      <c r="NGJ451" s="32"/>
      <c r="NGK451" s="32"/>
      <c r="NGL451" s="32"/>
      <c r="NGM451" s="35"/>
      <c r="NGN451" s="35"/>
      <c r="NGO451" s="32"/>
      <c r="NGP451" s="32"/>
      <c r="NGQ451" s="32"/>
      <c r="NGR451" s="32"/>
      <c r="NGS451" s="35"/>
      <c r="NGT451" s="35"/>
      <c r="NGU451" s="32"/>
      <c r="NGV451" s="32"/>
      <c r="NGW451" s="32"/>
      <c r="NGX451" s="32"/>
      <c r="NGY451" s="35"/>
      <c r="NGZ451" s="35"/>
      <c r="NHA451" s="32"/>
      <c r="NHB451" s="32"/>
      <c r="NHC451" s="32"/>
      <c r="NHD451" s="32"/>
      <c r="NHE451" s="35"/>
      <c r="NHF451" s="35"/>
      <c r="NHG451" s="32"/>
      <c r="NHH451" s="32"/>
      <c r="NHI451" s="32"/>
      <c r="NHJ451" s="32"/>
      <c r="NHK451" s="35"/>
      <c r="NHL451" s="35"/>
      <c r="NHM451" s="32"/>
      <c r="NHN451" s="32"/>
      <c r="NHO451" s="32"/>
      <c r="NHP451" s="32"/>
      <c r="NHQ451" s="35"/>
      <c r="NHR451" s="35"/>
      <c r="NHS451" s="32"/>
      <c r="NHT451" s="32"/>
      <c r="NHU451" s="32"/>
      <c r="NHV451" s="32"/>
      <c r="NHW451" s="35"/>
      <c r="NHX451" s="35"/>
      <c r="NHY451" s="32"/>
      <c r="NHZ451" s="32"/>
      <c r="NIA451" s="32"/>
      <c r="NIB451" s="32"/>
      <c r="NIC451" s="35"/>
      <c r="NID451" s="35"/>
      <c r="NIE451" s="32"/>
      <c r="NIF451" s="32"/>
      <c r="NIG451" s="32"/>
      <c r="NIH451" s="32"/>
      <c r="NII451" s="35"/>
      <c r="NIJ451" s="35"/>
      <c r="NIK451" s="32"/>
      <c r="NIL451" s="32"/>
      <c r="NIM451" s="32"/>
      <c r="NIN451" s="32"/>
      <c r="NIO451" s="35"/>
      <c r="NIP451" s="35"/>
      <c r="NIQ451" s="32"/>
      <c r="NIR451" s="32"/>
      <c r="NIS451" s="32"/>
      <c r="NIT451" s="32"/>
      <c r="NIU451" s="35"/>
      <c r="NIV451" s="35"/>
      <c r="NIW451" s="32"/>
      <c r="NIX451" s="32"/>
      <c r="NIY451" s="32"/>
      <c r="NIZ451" s="32"/>
      <c r="NJA451" s="35"/>
      <c r="NJB451" s="35"/>
      <c r="NJC451" s="32"/>
      <c r="NJD451" s="32"/>
      <c r="NJE451" s="32"/>
      <c r="NJF451" s="32"/>
      <c r="NJG451" s="35"/>
      <c r="NJH451" s="35"/>
      <c r="NJI451" s="32"/>
      <c r="NJJ451" s="32"/>
      <c r="NJK451" s="32"/>
      <c r="NJL451" s="32"/>
      <c r="NJM451" s="35"/>
      <c r="NJN451" s="35"/>
      <c r="NJO451" s="32"/>
      <c r="NJP451" s="32"/>
      <c r="NJQ451" s="32"/>
      <c r="NJR451" s="32"/>
      <c r="NJS451" s="35"/>
      <c r="NJT451" s="35"/>
      <c r="NJU451" s="32"/>
      <c r="NJV451" s="32"/>
      <c r="NJW451" s="32"/>
      <c r="NJX451" s="32"/>
      <c r="NJY451" s="35"/>
      <c r="NJZ451" s="35"/>
      <c r="NKA451" s="32"/>
      <c r="NKB451" s="32"/>
      <c r="NKC451" s="32"/>
      <c r="NKD451" s="32"/>
      <c r="NKE451" s="35"/>
      <c r="NKF451" s="35"/>
      <c r="NKG451" s="32"/>
      <c r="NKH451" s="32"/>
      <c r="NKI451" s="32"/>
      <c r="NKJ451" s="32"/>
      <c r="NKK451" s="35"/>
      <c r="NKL451" s="35"/>
      <c r="NKM451" s="32"/>
      <c r="NKN451" s="32"/>
      <c r="NKO451" s="32"/>
      <c r="NKP451" s="32"/>
      <c r="NKQ451" s="35"/>
      <c r="NKR451" s="35"/>
      <c r="NKS451" s="32"/>
      <c r="NKT451" s="32"/>
      <c r="NKU451" s="32"/>
      <c r="NKV451" s="32"/>
      <c r="NKW451" s="35"/>
      <c r="NKX451" s="35"/>
      <c r="NKY451" s="32"/>
      <c r="NKZ451" s="32"/>
      <c r="NLA451" s="32"/>
      <c r="NLB451" s="32"/>
      <c r="NLC451" s="35"/>
      <c r="NLD451" s="35"/>
      <c r="NLE451" s="32"/>
      <c r="NLF451" s="32"/>
      <c r="NLG451" s="32"/>
      <c r="NLH451" s="32"/>
      <c r="NLI451" s="35"/>
      <c r="NLJ451" s="35"/>
      <c r="NLK451" s="32"/>
      <c r="NLL451" s="32"/>
      <c r="NLM451" s="32"/>
      <c r="NLN451" s="32"/>
      <c r="NLO451" s="35"/>
      <c r="NLP451" s="35"/>
      <c r="NLQ451" s="32"/>
      <c r="NLR451" s="32"/>
      <c r="NLS451" s="32"/>
      <c r="NLT451" s="32"/>
      <c r="NLU451" s="35"/>
      <c r="NLV451" s="35"/>
      <c r="NLW451" s="32"/>
      <c r="NLX451" s="32"/>
      <c r="NLY451" s="32"/>
      <c r="NLZ451" s="32"/>
      <c r="NMA451" s="35"/>
      <c r="NMB451" s="35"/>
      <c r="NMC451" s="32"/>
      <c r="NMD451" s="32"/>
      <c r="NME451" s="32"/>
      <c r="NMF451" s="32"/>
      <c r="NMG451" s="35"/>
      <c r="NMH451" s="35"/>
      <c r="NMI451" s="32"/>
      <c r="NMJ451" s="32"/>
      <c r="NMK451" s="32"/>
      <c r="NML451" s="32"/>
      <c r="NMM451" s="35"/>
      <c r="NMN451" s="35"/>
      <c r="NMO451" s="32"/>
      <c r="NMP451" s="32"/>
      <c r="NMQ451" s="32"/>
      <c r="NMR451" s="32"/>
      <c r="NMS451" s="35"/>
      <c r="NMT451" s="35"/>
      <c r="NMU451" s="32"/>
      <c r="NMV451" s="32"/>
      <c r="NMW451" s="32"/>
      <c r="NMX451" s="32"/>
      <c r="NMY451" s="35"/>
      <c r="NMZ451" s="35"/>
      <c r="NNA451" s="32"/>
      <c r="NNB451" s="32"/>
      <c r="NNC451" s="32"/>
      <c r="NND451" s="32"/>
      <c r="NNE451" s="35"/>
      <c r="NNF451" s="35"/>
      <c r="NNG451" s="32"/>
      <c r="NNH451" s="32"/>
      <c r="NNI451" s="32"/>
      <c r="NNJ451" s="32"/>
      <c r="NNK451" s="35"/>
      <c r="NNL451" s="35"/>
      <c r="NNM451" s="32"/>
      <c r="NNN451" s="32"/>
      <c r="NNO451" s="32"/>
      <c r="NNP451" s="32"/>
      <c r="NNQ451" s="35"/>
      <c r="NNR451" s="35"/>
      <c r="NNS451" s="32"/>
      <c r="NNT451" s="32"/>
      <c r="NNU451" s="32"/>
      <c r="NNV451" s="32"/>
      <c r="NNW451" s="35"/>
      <c r="NNX451" s="35"/>
      <c r="NNY451" s="32"/>
      <c r="NNZ451" s="32"/>
      <c r="NOA451" s="32"/>
      <c r="NOB451" s="32"/>
      <c r="NOC451" s="35"/>
      <c r="NOD451" s="35"/>
      <c r="NOE451" s="32"/>
      <c r="NOF451" s="32"/>
      <c r="NOG451" s="32"/>
      <c r="NOH451" s="32"/>
      <c r="NOI451" s="35"/>
      <c r="NOJ451" s="35"/>
      <c r="NOK451" s="32"/>
      <c r="NOL451" s="32"/>
      <c r="NOM451" s="32"/>
      <c r="NON451" s="32"/>
      <c r="NOO451" s="35"/>
      <c r="NOP451" s="35"/>
      <c r="NOQ451" s="32"/>
      <c r="NOR451" s="32"/>
      <c r="NOS451" s="32"/>
      <c r="NOT451" s="32"/>
      <c r="NOU451" s="35"/>
      <c r="NOV451" s="35"/>
      <c r="NOW451" s="32"/>
      <c r="NOX451" s="32"/>
      <c r="NOY451" s="32"/>
      <c r="NOZ451" s="32"/>
      <c r="NPA451" s="35"/>
      <c r="NPB451" s="35"/>
      <c r="NPC451" s="32"/>
      <c r="NPD451" s="32"/>
      <c r="NPE451" s="32"/>
      <c r="NPF451" s="32"/>
      <c r="NPG451" s="35"/>
      <c r="NPH451" s="35"/>
      <c r="NPI451" s="32"/>
      <c r="NPJ451" s="32"/>
      <c r="NPK451" s="32"/>
      <c r="NPL451" s="32"/>
      <c r="NPM451" s="35"/>
      <c r="NPN451" s="35"/>
      <c r="NPO451" s="32"/>
      <c r="NPP451" s="32"/>
      <c r="NPQ451" s="32"/>
      <c r="NPR451" s="32"/>
      <c r="NPS451" s="35"/>
      <c r="NPT451" s="35"/>
      <c r="NPU451" s="32"/>
      <c r="NPV451" s="32"/>
      <c r="NPW451" s="32"/>
      <c r="NPX451" s="32"/>
      <c r="NPY451" s="35"/>
      <c r="NPZ451" s="35"/>
      <c r="NQA451" s="32"/>
      <c r="NQB451" s="32"/>
      <c r="NQC451" s="32"/>
      <c r="NQD451" s="32"/>
      <c r="NQE451" s="35"/>
      <c r="NQF451" s="35"/>
      <c r="NQG451" s="32"/>
      <c r="NQH451" s="32"/>
      <c r="NQI451" s="32"/>
      <c r="NQJ451" s="32"/>
      <c r="NQK451" s="35"/>
      <c r="NQL451" s="35"/>
      <c r="NQM451" s="32"/>
      <c r="NQN451" s="32"/>
      <c r="NQO451" s="32"/>
      <c r="NQP451" s="32"/>
      <c r="NQQ451" s="35"/>
      <c r="NQR451" s="35"/>
      <c r="NQS451" s="32"/>
      <c r="NQT451" s="32"/>
      <c r="NQU451" s="32"/>
      <c r="NQV451" s="32"/>
      <c r="NQW451" s="35"/>
      <c r="NQX451" s="35"/>
      <c r="NQY451" s="32"/>
      <c r="NQZ451" s="32"/>
      <c r="NRA451" s="32"/>
      <c r="NRB451" s="32"/>
      <c r="NRC451" s="35"/>
      <c r="NRD451" s="35"/>
      <c r="NRE451" s="32"/>
      <c r="NRF451" s="32"/>
      <c r="NRG451" s="32"/>
      <c r="NRH451" s="32"/>
      <c r="NRI451" s="35"/>
      <c r="NRJ451" s="35"/>
      <c r="NRK451" s="32"/>
      <c r="NRL451" s="32"/>
      <c r="NRM451" s="32"/>
      <c r="NRN451" s="32"/>
      <c r="NRO451" s="35"/>
      <c r="NRP451" s="35"/>
      <c r="NRQ451" s="32"/>
      <c r="NRR451" s="32"/>
      <c r="NRS451" s="32"/>
      <c r="NRT451" s="32"/>
      <c r="NRU451" s="35"/>
      <c r="NRV451" s="35"/>
      <c r="NRW451" s="32"/>
      <c r="NRX451" s="32"/>
      <c r="NRY451" s="32"/>
      <c r="NRZ451" s="32"/>
      <c r="NSA451" s="35"/>
      <c r="NSB451" s="35"/>
      <c r="NSC451" s="32"/>
      <c r="NSD451" s="32"/>
      <c r="NSE451" s="32"/>
      <c r="NSF451" s="32"/>
      <c r="NSG451" s="35"/>
      <c r="NSH451" s="35"/>
      <c r="NSI451" s="32"/>
      <c r="NSJ451" s="32"/>
      <c r="NSK451" s="32"/>
      <c r="NSL451" s="32"/>
      <c r="NSM451" s="35"/>
      <c r="NSN451" s="35"/>
      <c r="NSO451" s="32"/>
      <c r="NSP451" s="32"/>
      <c r="NSQ451" s="32"/>
      <c r="NSR451" s="32"/>
      <c r="NSS451" s="35"/>
      <c r="NST451" s="35"/>
      <c r="NSU451" s="32"/>
      <c r="NSV451" s="32"/>
      <c r="NSW451" s="32"/>
      <c r="NSX451" s="32"/>
      <c r="NSY451" s="35"/>
      <c r="NSZ451" s="35"/>
      <c r="NTA451" s="32"/>
      <c r="NTB451" s="32"/>
      <c r="NTC451" s="32"/>
      <c r="NTD451" s="32"/>
      <c r="NTE451" s="35"/>
      <c r="NTF451" s="35"/>
      <c r="NTG451" s="32"/>
      <c r="NTH451" s="32"/>
      <c r="NTI451" s="32"/>
      <c r="NTJ451" s="32"/>
      <c r="NTK451" s="35"/>
      <c r="NTL451" s="35"/>
      <c r="NTM451" s="32"/>
      <c r="NTN451" s="32"/>
      <c r="NTO451" s="32"/>
      <c r="NTP451" s="32"/>
      <c r="NTQ451" s="35"/>
      <c r="NTR451" s="35"/>
      <c r="NTS451" s="32"/>
      <c r="NTT451" s="32"/>
      <c r="NTU451" s="32"/>
      <c r="NTV451" s="32"/>
      <c r="NTW451" s="35"/>
      <c r="NTX451" s="35"/>
      <c r="NTY451" s="32"/>
      <c r="NTZ451" s="32"/>
      <c r="NUA451" s="32"/>
      <c r="NUB451" s="32"/>
      <c r="NUC451" s="35"/>
      <c r="NUD451" s="35"/>
      <c r="NUE451" s="32"/>
      <c r="NUF451" s="32"/>
      <c r="NUG451" s="32"/>
      <c r="NUH451" s="32"/>
      <c r="NUI451" s="35"/>
      <c r="NUJ451" s="35"/>
      <c r="NUK451" s="32"/>
      <c r="NUL451" s="32"/>
      <c r="NUM451" s="32"/>
      <c r="NUN451" s="32"/>
      <c r="NUO451" s="35"/>
      <c r="NUP451" s="35"/>
      <c r="NUQ451" s="32"/>
      <c r="NUR451" s="32"/>
      <c r="NUS451" s="32"/>
      <c r="NUT451" s="32"/>
      <c r="NUU451" s="35"/>
      <c r="NUV451" s="35"/>
      <c r="NUW451" s="32"/>
      <c r="NUX451" s="32"/>
      <c r="NUY451" s="32"/>
      <c r="NUZ451" s="32"/>
      <c r="NVA451" s="35"/>
      <c r="NVB451" s="35"/>
      <c r="NVC451" s="32"/>
      <c r="NVD451" s="32"/>
      <c r="NVE451" s="32"/>
      <c r="NVF451" s="32"/>
      <c r="NVG451" s="35"/>
      <c r="NVH451" s="35"/>
      <c r="NVI451" s="32"/>
      <c r="NVJ451" s="32"/>
      <c r="NVK451" s="32"/>
      <c r="NVL451" s="32"/>
      <c r="NVM451" s="35"/>
      <c r="NVN451" s="35"/>
      <c r="NVO451" s="32"/>
      <c r="NVP451" s="32"/>
      <c r="NVQ451" s="32"/>
      <c r="NVR451" s="32"/>
      <c r="NVS451" s="35"/>
      <c r="NVT451" s="35"/>
      <c r="NVU451" s="32"/>
      <c r="NVV451" s="32"/>
      <c r="NVW451" s="32"/>
      <c r="NVX451" s="32"/>
      <c r="NVY451" s="35"/>
      <c r="NVZ451" s="35"/>
      <c r="NWA451" s="32"/>
      <c r="NWB451" s="32"/>
      <c r="NWC451" s="32"/>
      <c r="NWD451" s="32"/>
      <c r="NWE451" s="35"/>
      <c r="NWF451" s="35"/>
      <c r="NWG451" s="32"/>
      <c r="NWH451" s="32"/>
      <c r="NWI451" s="32"/>
      <c r="NWJ451" s="32"/>
      <c r="NWK451" s="35"/>
      <c r="NWL451" s="35"/>
      <c r="NWM451" s="32"/>
      <c r="NWN451" s="32"/>
      <c r="NWO451" s="32"/>
      <c r="NWP451" s="32"/>
      <c r="NWQ451" s="35"/>
      <c r="NWR451" s="35"/>
      <c r="NWS451" s="32"/>
      <c r="NWT451" s="32"/>
      <c r="NWU451" s="32"/>
      <c r="NWV451" s="32"/>
      <c r="NWW451" s="35"/>
      <c r="NWX451" s="35"/>
      <c r="NWY451" s="32"/>
      <c r="NWZ451" s="32"/>
      <c r="NXA451" s="32"/>
      <c r="NXB451" s="32"/>
      <c r="NXC451" s="35"/>
      <c r="NXD451" s="35"/>
      <c r="NXE451" s="32"/>
      <c r="NXF451" s="32"/>
      <c r="NXG451" s="32"/>
      <c r="NXH451" s="32"/>
      <c r="NXI451" s="35"/>
      <c r="NXJ451" s="35"/>
      <c r="NXK451" s="32"/>
      <c r="NXL451" s="32"/>
      <c r="NXM451" s="32"/>
      <c r="NXN451" s="32"/>
      <c r="NXO451" s="35"/>
      <c r="NXP451" s="35"/>
      <c r="NXQ451" s="32"/>
      <c r="NXR451" s="32"/>
      <c r="NXS451" s="32"/>
      <c r="NXT451" s="32"/>
      <c r="NXU451" s="35"/>
      <c r="NXV451" s="35"/>
      <c r="NXW451" s="32"/>
      <c r="NXX451" s="32"/>
      <c r="NXY451" s="32"/>
      <c r="NXZ451" s="32"/>
      <c r="NYA451" s="35"/>
      <c r="NYB451" s="35"/>
      <c r="NYC451" s="32"/>
      <c r="NYD451" s="32"/>
      <c r="NYE451" s="32"/>
      <c r="NYF451" s="32"/>
      <c r="NYG451" s="35"/>
      <c r="NYH451" s="35"/>
      <c r="NYI451" s="32"/>
      <c r="NYJ451" s="32"/>
      <c r="NYK451" s="32"/>
      <c r="NYL451" s="32"/>
      <c r="NYM451" s="35"/>
      <c r="NYN451" s="35"/>
      <c r="NYO451" s="32"/>
      <c r="NYP451" s="32"/>
      <c r="NYQ451" s="32"/>
      <c r="NYR451" s="32"/>
      <c r="NYS451" s="35"/>
      <c r="NYT451" s="35"/>
      <c r="NYU451" s="32"/>
      <c r="NYV451" s="32"/>
      <c r="NYW451" s="32"/>
      <c r="NYX451" s="32"/>
      <c r="NYY451" s="35"/>
      <c r="NYZ451" s="35"/>
      <c r="NZA451" s="32"/>
      <c r="NZB451" s="32"/>
      <c r="NZC451" s="32"/>
      <c r="NZD451" s="32"/>
      <c r="NZE451" s="35"/>
      <c r="NZF451" s="35"/>
      <c r="NZG451" s="32"/>
      <c r="NZH451" s="32"/>
      <c r="NZI451" s="32"/>
      <c r="NZJ451" s="32"/>
      <c r="NZK451" s="35"/>
      <c r="NZL451" s="35"/>
      <c r="NZM451" s="32"/>
      <c r="NZN451" s="32"/>
      <c r="NZO451" s="32"/>
      <c r="NZP451" s="32"/>
      <c r="NZQ451" s="35"/>
      <c r="NZR451" s="35"/>
      <c r="NZS451" s="32"/>
      <c r="NZT451" s="32"/>
      <c r="NZU451" s="32"/>
      <c r="NZV451" s="32"/>
      <c r="NZW451" s="35"/>
      <c r="NZX451" s="35"/>
      <c r="NZY451" s="32"/>
      <c r="NZZ451" s="32"/>
      <c r="OAA451" s="32"/>
      <c r="OAB451" s="32"/>
      <c r="OAC451" s="35"/>
      <c r="OAD451" s="35"/>
      <c r="OAE451" s="32"/>
      <c r="OAF451" s="32"/>
      <c r="OAG451" s="32"/>
      <c r="OAH451" s="32"/>
      <c r="OAI451" s="35"/>
      <c r="OAJ451" s="35"/>
      <c r="OAK451" s="32"/>
      <c r="OAL451" s="32"/>
      <c r="OAM451" s="32"/>
      <c r="OAN451" s="32"/>
      <c r="OAO451" s="35"/>
      <c r="OAP451" s="35"/>
      <c r="OAQ451" s="32"/>
      <c r="OAR451" s="32"/>
      <c r="OAS451" s="32"/>
      <c r="OAT451" s="32"/>
      <c r="OAU451" s="35"/>
      <c r="OAV451" s="35"/>
      <c r="OAW451" s="32"/>
      <c r="OAX451" s="32"/>
      <c r="OAY451" s="32"/>
      <c r="OAZ451" s="32"/>
      <c r="OBA451" s="35"/>
      <c r="OBB451" s="35"/>
      <c r="OBC451" s="32"/>
      <c r="OBD451" s="32"/>
      <c r="OBE451" s="32"/>
      <c r="OBF451" s="32"/>
      <c r="OBG451" s="35"/>
      <c r="OBH451" s="35"/>
      <c r="OBI451" s="32"/>
      <c r="OBJ451" s="32"/>
      <c r="OBK451" s="32"/>
      <c r="OBL451" s="32"/>
      <c r="OBM451" s="35"/>
      <c r="OBN451" s="35"/>
      <c r="OBO451" s="32"/>
      <c r="OBP451" s="32"/>
      <c r="OBQ451" s="32"/>
      <c r="OBR451" s="32"/>
      <c r="OBS451" s="35"/>
      <c r="OBT451" s="35"/>
      <c r="OBU451" s="32"/>
      <c r="OBV451" s="32"/>
      <c r="OBW451" s="32"/>
      <c r="OBX451" s="32"/>
      <c r="OBY451" s="35"/>
      <c r="OBZ451" s="35"/>
      <c r="OCA451" s="32"/>
      <c r="OCB451" s="32"/>
      <c r="OCC451" s="32"/>
      <c r="OCD451" s="32"/>
      <c r="OCE451" s="35"/>
      <c r="OCF451" s="35"/>
      <c r="OCG451" s="32"/>
      <c r="OCH451" s="32"/>
      <c r="OCI451" s="32"/>
      <c r="OCJ451" s="32"/>
      <c r="OCK451" s="35"/>
      <c r="OCL451" s="35"/>
      <c r="OCM451" s="32"/>
      <c r="OCN451" s="32"/>
      <c r="OCO451" s="32"/>
      <c r="OCP451" s="32"/>
      <c r="OCQ451" s="35"/>
      <c r="OCR451" s="35"/>
      <c r="OCS451" s="32"/>
      <c r="OCT451" s="32"/>
      <c r="OCU451" s="32"/>
      <c r="OCV451" s="32"/>
      <c r="OCW451" s="35"/>
      <c r="OCX451" s="35"/>
      <c r="OCY451" s="32"/>
      <c r="OCZ451" s="32"/>
      <c r="ODA451" s="32"/>
      <c r="ODB451" s="32"/>
      <c r="ODC451" s="35"/>
      <c r="ODD451" s="35"/>
      <c r="ODE451" s="32"/>
      <c r="ODF451" s="32"/>
      <c r="ODG451" s="32"/>
      <c r="ODH451" s="32"/>
      <c r="ODI451" s="35"/>
      <c r="ODJ451" s="35"/>
      <c r="ODK451" s="32"/>
      <c r="ODL451" s="32"/>
      <c r="ODM451" s="32"/>
      <c r="ODN451" s="32"/>
      <c r="ODO451" s="35"/>
      <c r="ODP451" s="35"/>
      <c r="ODQ451" s="32"/>
      <c r="ODR451" s="32"/>
      <c r="ODS451" s="32"/>
      <c r="ODT451" s="32"/>
      <c r="ODU451" s="35"/>
      <c r="ODV451" s="35"/>
      <c r="ODW451" s="32"/>
      <c r="ODX451" s="32"/>
      <c r="ODY451" s="32"/>
      <c r="ODZ451" s="32"/>
      <c r="OEA451" s="35"/>
      <c r="OEB451" s="35"/>
      <c r="OEC451" s="32"/>
      <c r="OED451" s="32"/>
      <c r="OEE451" s="32"/>
      <c r="OEF451" s="32"/>
      <c r="OEG451" s="35"/>
      <c r="OEH451" s="35"/>
      <c r="OEI451" s="32"/>
      <c r="OEJ451" s="32"/>
      <c r="OEK451" s="32"/>
      <c r="OEL451" s="32"/>
      <c r="OEM451" s="35"/>
      <c r="OEN451" s="35"/>
      <c r="OEO451" s="32"/>
      <c r="OEP451" s="32"/>
      <c r="OEQ451" s="32"/>
      <c r="OER451" s="32"/>
      <c r="OES451" s="35"/>
      <c r="OET451" s="35"/>
      <c r="OEU451" s="32"/>
      <c r="OEV451" s="32"/>
      <c r="OEW451" s="32"/>
      <c r="OEX451" s="32"/>
      <c r="OEY451" s="35"/>
      <c r="OEZ451" s="35"/>
      <c r="OFA451" s="32"/>
      <c r="OFB451" s="32"/>
      <c r="OFC451" s="32"/>
      <c r="OFD451" s="32"/>
      <c r="OFE451" s="35"/>
      <c r="OFF451" s="35"/>
      <c r="OFG451" s="32"/>
      <c r="OFH451" s="32"/>
      <c r="OFI451" s="32"/>
      <c r="OFJ451" s="32"/>
      <c r="OFK451" s="35"/>
      <c r="OFL451" s="35"/>
      <c r="OFM451" s="32"/>
      <c r="OFN451" s="32"/>
      <c r="OFO451" s="32"/>
      <c r="OFP451" s="32"/>
      <c r="OFQ451" s="35"/>
      <c r="OFR451" s="35"/>
      <c r="OFS451" s="32"/>
      <c r="OFT451" s="32"/>
      <c r="OFU451" s="32"/>
      <c r="OFV451" s="32"/>
      <c r="OFW451" s="35"/>
      <c r="OFX451" s="35"/>
      <c r="OFY451" s="32"/>
      <c r="OFZ451" s="32"/>
      <c r="OGA451" s="32"/>
      <c r="OGB451" s="32"/>
      <c r="OGC451" s="35"/>
      <c r="OGD451" s="35"/>
      <c r="OGE451" s="32"/>
      <c r="OGF451" s="32"/>
      <c r="OGG451" s="32"/>
      <c r="OGH451" s="32"/>
      <c r="OGI451" s="35"/>
      <c r="OGJ451" s="35"/>
      <c r="OGK451" s="32"/>
      <c r="OGL451" s="32"/>
      <c r="OGM451" s="32"/>
      <c r="OGN451" s="32"/>
      <c r="OGO451" s="35"/>
      <c r="OGP451" s="35"/>
      <c r="OGQ451" s="32"/>
      <c r="OGR451" s="32"/>
      <c r="OGS451" s="32"/>
      <c r="OGT451" s="32"/>
      <c r="OGU451" s="35"/>
      <c r="OGV451" s="35"/>
      <c r="OGW451" s="32"/>
      <c r="OGX451" s="32"/>
      <c r="OGY451" s="32"/>
      <c r="OGZ451" s="32"/>
      <c r="OHA451" s="35"/>
      <c r="OHB451" s="35"/>
      <c r="OHC451" s="32"/>
      <c r="OHD451" s="32"/>
      <c r="OHE451" s="32"/>
      <c r="OHF451" s="32"/>
      <c r="OHG451" s="35"/>
      <c r="OHH451" s="35"/>
      <c r="OHI451" s="32"/>
      <c r="OHJ451" s="32"/>
      <c r="OHK451" s="32"/>
      <c r="OHL451" s="32"/>
      <c r="OHM451" s="35"/>
      <c r="OHN451" s="35"/>
      <c r="OHO451" s="32"/>
      <c r="OHP451" s="32"/>
      <c r="OHQ451" s="32"/>
      <c r="OHR451" s="32"/>
      <c r="OHS451" s="35"/>
      <c r="OHT451" s="35"/>
      <c r="OHU451" s="32"/>
      <c r="OHV451" s="32"/>
      <c r="OHW451" s="32"/>
      <c r="OHX451" s="32"/>
      <c r="OHY451" s="35"/>
      <c r="OHZ451" s="35"/>
      <c r="OIA451" s="32"/>
      <c r="OIB451" s="32"/>
      <c r="OIC451" s="32"/>
      <c r="OID451" s="32"/>
      <c r="OIE451" s="35"/>
      <c r="OIF451" s="35"/>
      <c r="OIG451" s="32"/>
      <c r="OIH451" s="32"/>
      <c r="OII451" s="32"/>
      <c r="OIJ451" s="32"/>
      <c r="OIK451" s="35"/>
      <c r="OIL451" s="35"/>
      <c r="OIM451" s="32"/>
      <c r="OIN451" s="32"/>
      <c r="OIO451" s="32"/>
      <c r="OIP451" s="32"/>
      <c r="OIQ451" s="35"/>
      <c r="OIR451" s="35"/>
      <c r="OIS451" s="32"/>
      <c r="OIT451" s="32"/>
      <c r="OIU451" s="32"/>
      <c r="OIV451" s="32"/>
      <c r="OIW451" s="35"/>
      <c r="OIX451" s="35"/>
      <c r="OIY451" s="32"/>
      <c r="OIZ451" s="32"/>
      <c r="OJA451" s="32"/>
      <c r="OJB451" s="32"/>
      <c r="OJC451" s="35"/>
      <c r="OJD451" s="35"/>
      <c r="OJE451" s="32"/>
      <c r="OJF451" s="32"/>
      <c r="OJG451" s="32"/>
      <c r="OJH451" s="32"/>
      <c r="OJI451" s="35"/>
      <c r="OJJ451" s="35"/>
      <c r="OJK451" s="32"/>
      <c r="OJL451" s="32"/>
      <c r="OJM451" s="32"/>
      <c r="OJN451" s="32"/>
      <c r="OJO451" s="35"/>
      <c r="OJP451" s="35"/>
      <c r="OJQ451" s="32"/>
      <c r="OJR451" s="32"/>
      <c r="OJS451" s="32"/>
      <c r="OJT451" s="32"/>
      <c r="OJU451" s="35"/>
      <c r="OJV451" s="35"/>
      <c r="OJW451" s="32"/>
      <c r="OJX451" s="32"/>
      <c r="OJY451" s="32"/>
      <c r="OJZ451" s="32"/>
      <c r="OKA451" s="35"/>
      <c r="OKB451" s="35"/>
      <c r="OKC451" s="32"/>
      <c r="OKD451" s="32"/>
      <c r="OKE451" s="32"/>
      <c r="OKF451" s="32"/>
      <c r="OKG451" s="35"/>
      <c r="OKH451" s="35"/>
      <c r="OKI451" s="32"/>
      <c r="OKJ451" s="32"/>
      <c r="OKK451" s="32"/>
      <c r="OKL451" s="32"/>
      <c r="OKM451" s="35"/>
      <c r="OKN451" s="35"/>
      <c r="OKO451" s="32"/>
      <c r="OKP451" s="32"/>
      <c r="OKQ451" s="32"/>
      <c r="OKR451" s="32"/>
      <c r="OKS451" s="35"/>
      <c r="OKT451" s="35"/>
      <c r="OKU451" s="32"/>
      <c r="OKV451" s="32"/>
      <c r="OKW451" s="32"/>
      <c r="OKX451" s="32"/>
      <c r="OKY451" s="35"/>
      <c r="OKZ451" s="35"/>
      <c r="OLA451" s="32"/>
      <c r="OLB451" s="32"/>
      <c r="OLC451" s="32"/>
      <c r="OLD451" s="32"/>
      <c r="OLE451" s="35"/>
      <c r="OLF451" s="35"/>
      <c r="OLG451" s="32"/>
      <c r="OLH451" s="32"/>
      <c r="OLI451" s="32"/>
      <c r="OLJ451" s="32"/>
      <c r="OLK451" s="35"/>
      <c r="OLL451" s="35"/>
      <c r="OLM451" s="32"/>
      <c r="OLN451" s="32"/>
      <c r="OLO451" s="32"/>
      <c r="OLP451" s="32"/>
      <c r="OLQ451" s="35"/>
      <c r="OLR451" s="35"/>
      <c r="OLS451" s="32"/>
      <c r="OLT451" s="32"/>
      <c r="OLU451" s="32"/>
      <c r="OLV451" s="32"/>
      <c r="OLW451" s="35"/>
      <c r="OLX451" s="35"/>
      <c r="OLY451" s="32"/>
      <c r="OLZ451" s="32"/>
      <c r="OMA451" s="32"/>
      <c r="OMB451" s="32"/>
      <c r="OMC451" s="35"/>
      <c r="OMD451" s="35"/>
      <c r="OME451" s="32"/>
      <c r="OMF451" s="32"/>
      <c r="OMG451" s="32"/>
      <c r="OMH451" s="32"/>
      <c r="OMI451" s="35"/>
      <c r="OMJ451" s="35"/>
      <c r="OMK451" s="32"/>
      <c r="OML451" s="32"/>
      <c r="OMM451" s="32"/>
      <c r="OMN451" s="32"/>
      <c r="OMO451" s="35"/>
      <c r="OMP451" s="35"/>
      <c r="OMQ451" s="32"/>
      <c r="OMR451" s="32"/>
      <c r="OMS451" s="32"/>
      <c r="OMT451" s="32"/>
      <c r="OMU451" s="35"/>
      <c r="OMV451" s="35"/>
      <c r="OMW451" s="32"/>
      <c r="OMX451" s="32"/>
      <c r="OMY451" s="32"/>
      <c r="OMZ451" s="32"/>
      <c r="ONA451" s="35"/>
      <c r="ONB451" s="35"/>
      <c r="ONC451" s="32"/>
      <c r="OND451" s="32"/>
      <c r="ONE451" s="32"/>
      <c r="ONF451" s="32"/>
      <c r="ONG451" s="35"/>
      <c r="ONH451" s="35"/>
      <c r="ONI451" s="32"/>
      <c r="ONJ451" s="32"/>
      <c r="ONK451" s="32"/>
      <c r="ONL451" s="32"/>
      <c r="ONM451" s="35"/>
      <c r="ONN451" s="35"/>
      <c r="ONO451" s="32"/>
      <c r="ONP451" s="32"/>
      <c r="ONQ451" s="32"/>
      <c r="ONR451" s="32"/>
      <c r="ONS451" s="35"/>
      <c r="ONT451" s="35"/>
      <c r="ONU451" s="32"/>
      <c r="ONV451" s="32"/>
      <c r="ONW451" s="32"/>
      <c r="ONX451" s="32"/>
      <c r="ONY451" s="35"/>
      <c r="ONZ451" s="35"/>
      <c r="OOA451" s="32"/>
      <c r="OOB451" s="32"/>
      <c r="OOC451" s="32"/>
      <c r="OOD451" s="32"/>
      <c r="OOE451" s="35"/>
      <c r="OOF451" s="35"/>
      <c r="OOG451" s="32"/>
      <c r="OOH451" s="32"/>
      <c r="OOI451" s="32"/>
      <c r="OOJ451" s="32"/>
      <c r="OOK451" s="35"/>
      <c r="OOL451" s="35"/>
      <c r="OOM451" s="32"/>
      <c r="OON451" s="32"/>
      <c r="OOO451" s="32"/>
      <c r="OOP451" s="32"/>
      <c r="OOQ451" s="35"/>
      <c r="OOR451" s="35"/>
      <c r="OOS451" s="32"/>
      <c r="OOT451" s="32"/>
      <c r="OOU451" s="32"/>
      <c r="OOV451" s="32"/>
      <c r="OOW451" s="35"/>
      <c r="OOX451" s="35"/>
      <c r="OOY451" s="32"/>
      <c r="OOZ451" s="32"/>
      <c r="OPA451" s="32"/>
      <c r="OPB451" s="32"/>
      <c r="OPC451" s="35"/>
      <c r="OPD451" s="35"/>
      <c r="OPE451" s="32"/>
      <c r="OPF451" s="32"/>
      <c r="OPG451" s="32"/>
      <c r="OPH451" s="32"/>
      <c r="OPI451" s="35"/>
      <c r="OPJ451" s="35"/>
      <c r="OPK451" s="32"/>
      <c r="OPL451" s="32"/>
      <c r="OPM451" s="32"/>
      <c r="OPN451" s="32"/>
      <c r="OPO451" s="35"/>
      <c r="OPP451" s="35"/>
      <c r="OPQ451" s="32"/>
      <c r="OPR451" s="32"/>
      <c r="OPS451" s="32"/>
      <c r="OPT451" s="32"/>
      <c r="OPU451" s="35"/>
      <c r="OPV451" s="35"/>
      <c r="OPW451" s="32"/>
      <c r="OPX451" s="32"/>
      <c r="OPY451" s="32"/>
      <c r="OPZ451" s="32"/>
      <c r="OQA451" s="35"/>
      <c r="OQB451" s="35"/>
      <c r="OQC451" s="32"/>
      <c r="OQD451" s="32"/>
      <c r="OQE451" s="32"/>
      <c r="OQF451" s="32"/>
      <c r="OQG451" s="35"/>
      <c r="OQH451" s="35"/>
      <c r="OQI451" s="32"/>
      <c r="OQJ451" s="32"/>
      <c r="OQK451" s="32"/>
      <c r="OQL451" s="32"/>
      <c r="OQM451" s="35"/>
      <c r="OQN451" s="35"/>
      <c r="OQO451" s="32"/>
      <c r="OQP451" s="32"/>
      <c r="OQQ451" s="32"/>
      <c r="OQR451" s="32"/>
      <c r="OQS451" s="35"/>
      <c r="OQT451" s="35"/>
      <c r="OQU451" s="32"/>
      <c r="OQV451" s="32"/>
      <c r="OQW451" s="32"/>
      <c r="OQX451" s="32"/>
      <c r="OQY451" s="35"/>
      <c r="OQZ451" s="35"/>
      <c r="ORA451" s="32"/>
      <c r="ORB451" s="32"/>
      <c r="ORC451" s="32"/>
      <c r="ORD451" s="32"/>
      <c r="ORE451" s="35"/>
      <c r="ORF451" s="35"/>
      <c r="ORG451" s="32"/>
      <c r="ORH451" s="32"/>
      <c r="ORI451" s="32"/>
      <c r="ORJ451" s="32"/>
      <c r="ORK451" s="35"/>
      <c r="ORL451" s="35"/>
      <c r="ORM451" s="32"/>
      <c r="ORN451" s="32"/>
      <c r="ORO451" s="32"/>
      <c r="ORP451" s="32"/>
      <c r="ORQ451" s="35"/>
      <c r="ORR451" s="35"/>
      <c r="ORS451" s="32"/>
      <c r="ORT451" s="32"/>
      <c r="ORU451" s="32"/>
      <c r="ORV451" s="32"/>
      <c r="ORW451" s="35"/>
      <c r="ORX451" s="35"/>
      <c r="ORY451" s="32"/>
      <c r="ORZ451" s="32"/>
      <c r="OSA451" s="32"/>
      <c r="OSB451" s="32"/>
      <c r="OSC451" s="35"/>
      <c r="OSD451" s="35"/>
      <c r="OSE451" s="32"/>
      <c r="OSF451" s="32"/>
      <c r="OSG451" s="32"/>
      <c r="OSH451" s="32"/>
      <c r="OSI451" s="35"/>
      <c r="OSJ451" s="35"/>
      <c r="OSK451" s="32"/>
      <c r="OSL451" s="32"/>
      <c r="OSM451" s="32"/>
      <c r="OSN451" s="32"/>
      <c r="OSO451" s="35"/>
      <c r="OSP451" s="35"/>
      <c r="OSQ451" s="32"/>
      <c r="OSR451" s="32"/>
      <c r="OSS451" s="32"/>
      <c r="OST451" s="32"/>
      <c r="OSU451" s="35"/>
      <c r="OSV451" s="35"/>
      <c r="OSW451" s="32"/>
      <c r="OSX451" s="32"/>
      <c r="OSY451" s="32"/>
      <c r="OSZ451" s="32"/>
      <c r="OTA451" s="35"/>
      <c r="OTB451" s="35"/>
      <c r="OTC451" s="32"/>
      <c r="OTD451" s="32"/>
      <c r="OTE451" s="32"/>
      <c r="OTF451" s="32"/>
      <c r="OTG451" s="35"/>
      <c r="OTH451" s="35"/>
      <c r="OTI451" s="32"/>
      <c r="OTJ451" s="32"/>
      <c r="OTK451" s="32"/>
      <c r="OTL451" s="32"/>
      <c r="OTM451" s="35"/>
      <c r="OTN451" s="35"/>
      <c r="OTO451" s="32"/>
      <c r="OTP451" s="32"/>
      <c r="OTQ451" s="32"/>
      <c r="OTR451" s="32"/>
      <c r="OTS451" s="35"/>
      <c r="OTT451" s="35"/>
      <c r="OTU451" s="32"/>
      <c r="OTV451" s="32"/>
      <c r="OTW451" s="32"/>
      <c r="OTX451" s="32"/>
      <c r="OTY451" s="35"/>
      <c r="OTZ451" s="35"/>
      <c r="OUA451" s="32"/>
      <c r="OUB451" s="32"/>
      <c r="OUC451" s="32"/>
      <c r="OUD451" s="32"/>
      <c r="OUE451" s="35"/>
      <c r="OUF451" s="35"/>
      <c r="OUG451" s="32"/>
      <c r="OUH451" s="32"/>
      <c r="OUI451" s="32"/>
      <c r="OUJ451" s="32"/>
      <c r="OUK451" s="35"/>
      <c r="OUL451" s="35"/>
      <c r="OUM451" s="32"/>
      <c r="OUN451" s="32"/>
      <c r="OUO451" s="32"/>
      <c r="OUP451" s="32"/>
      <c r="OUQ451" s="35"/>
      <c r="OUR451" s="35"/>
      <c r="OUS451" s="32"/>
      <c r="OUT451" s="32"/>
      <c r="OUU451" s="32"/>
      <c r="OUV451" s="32"/>
      <c r="OUW451" s="35"/>
      <c r="OUX451" s="35"/>
      <c r="OUY451" s="32"/>
      <c r="OUZ451" s="32"/>
      <c r="OVA451" s="32"/>
      <c r="OVB451" s="32"/>
      <c r="OVC451" s="35"/>
      <c r="OVD451" s="35"/>
      <c r="OVE451" s="32"/>
      <c r="OVF451" s="32"/>
      <c r="OVG451" s="32"/>
      <c r="OVH451" s="32"/>
      <c r="OVI451" s="35"/>
      <c r="OVJ451" s="35"/>
      <c r="OVK451" s="32"/>
      <c r="OVL451" s="32"/>
      <c r="OVM451" s="32"/>
      <c r="OVN451" s="32"/>
      <c r="OVO451" s="35"/>
      <c r="OVP451" s="35"/>
      <c r="OVQ451" s="32"/>
      <c r="OVR451" s="32"/>
      <c r="OVS451" s="32"/>
      <c r="OVT451" s="32"/>
      <c r="OVU451" s="35"/>
      <c r="OVV451" s="35"/>
      <c r="OVW451" s="32"/>
      <c r="OVX451" s="32"/>
      <c r="OVY451" s="32"/>
      <c r="OVZ451" s="32"/>
      <c r="OWA451" s="35"/>
      <c r="OWB451" s="35"/>
      <c r="OWC451" s="32"/>
      <c r="OWD451" s="32"/>
      <c r="OWE451" s="32"/>
      <c r="OWF451" s="32"/>
      <c r="OWG451" s="35"/>
      <c r="OWH451" s="35"/>
      <c r="OWI451" s="32"/>
      <c r="OWJ451" s="32"/>
      <c r="OWK451" s="32"/>
      <c r="OWL451" s="32"/>
      <c r="OWM451" s="35"/>
      <c r="OWN451" s="35"/>
      <c r="OWO451" s="32"/>
      <c r="OWP451" s="32"/>
      <c r="OWQ451" s="32"/>
      <c r="OWR451" s="32"/>
      <c r="OWS451" s="35"/>
      <c r="OWT451" s="35"/>
      <c r="OWU451" s="32"/>
      <c r="OWV451" s="32"/>
      <c r="OWW451" s="32"/>
      <c r="OWX451" s="32"/>
      <c r="OWY451" s="35"/>
      <c r="OWZ451" s="35"/>
      <c r="OXA451" s="32"/>
      <c r="OXB451" s="32"/>
      <c r="OXC451" s="32"/>
      <c r="OXD451" s="32"/>
      <c r="OXE451" s="35"/>
      <c r="OXF451" s="35"/>
      <c r="OXG451" s="32"/>
      <c r="OXH451" s="32"/>
      <c r="OXI451" s="32"/>
      <c r="OXJ451" s="32"/>
      <c r="OXK451" s="35"/>
      <c r="OXL451" s="35"/>
      <c r="OXM451" s="32"/>
      <c r="OXN451" s="32"/>
      <c r="OXO451" s="32"/>
      <c r="OXP451" s="32"/>
      <c r="OXQ451" s="35"/>
      <c r="OXR451" s="35"/>
      <c r="OXS451" s="32"/>
      <c r="OXT451" s="32"/>
      <c r="OXU451" s="32"/>
      <c r="OXV451" s="32"/>
      <c r="OXW451" s="35"/>
      <c r="OXX451" s="35"/>
      <c r="OXY451" s="32"/>
      <c r="OXZ451" s="32"/>
      <c r="OYA451" s="32"/>
      <c r="OYB451" s="32"/>
      <c r="OYC451" s="35"/>
      <c r="OYD451" s="35"/>
      <c r="OYE451" s="32"/>
      <c r="OYF451" s="32"/>
      <c r="OYG451" s="32"/>
      <c r="OYH451" s="32"/>
      <c r="OYI451" s="35"/>
      <c r="OYJ451" s="35"/>
      <c r="OYK451" s="32"/>
      <c r="OYL451" s="32"/>
      <c r="OYM451" s="32"/>
      <c r="OYN451" s="32"/>
      <c r="OYO451" s="35"/>
      <c r="OYP451" s="35"/>
      <c r="OYQ451" s="32"/>
      <c r="OYR451" s="32"/>
      <c r="OYS451" s="32"/>
      <c r="OYT451" s="32"/>
      <c r="OYU451" s="35"/>
      <c r="OYV451" s="35"/>
      <c r="OYW451" s="32"/>
      <c r="OYX451" s="32"/>
      <c r="OYY451" s="32"/>
      <c r="OYZ451" s="32"/>
      <c r="OZA451" s="35"/>
      <c r="OZB451" s="35"/>
      <c r="OZC451" s="32"/>
      <c r="OZD451" s="32"/>
      <c r="OZE451" s="32"/>
      <c r="OZF451" s="32"/>
      <c r="OZG451" s="35"/>
      <c r="OZH451" s="35"/>
      <c r="OZI451" s="32"/>
      <c r="OZJ451" s="32"/>
      <c r="OZK451" s="32"/>
      <c r="OZL451" s="32"/>
      <c r="OZM451" s="35"/>
      <c r="OZN451" s="35"/>
      <c r="OZO451" s="32"/>
      <c r="OZP451" s="32"/>
      <c r="OZQ451" s="32"/>
      <c r="OZR451" s="32"/>
      <c r="OZS451" s="35"/>
      <c r="OZT451" s="35"/>
      <c r="OZU451" s="32"/>
      <c r="OZV451" s="32"/>
      <c r="OZW451" s="32"/>
      <c r="OZX451" s="32"/>
      <c r="OZY451" s="35"/>
      <c r="OZZ451" s="35"/>
      <c r="PAA451" s="32"/>
      <c r="PAB451" s="32"/>
      <c r="PAC451" s="32"/>
      <c r="PAD451" s="32"/>
      <c r="PAE451" s="35"/>
      <c r="PAF451" s="35"/>
      <c r="PAG451" s="32"/>
      <c r="PAH451" s="32"/>
      <c r="PAI451" s="32"/>
      <c r="PAJ451" s="32"/>
      <c r="PAK451" s="35"/>
      <c r="PAL451" s="35"/>
      <c r="PAM451" s="32"/>
      <c r="PAN451" s="32"/>
      <c r="PAO451" s="32"/>
      <c r="PAP451" s="32"/>
      <c r="PAQ451" s="35"/>
      <c r="PAR451" s="35"/>
      <c r="PAS451" s="32"/>
      <c r="PAT451" s="32"/>
      <c r="PAU451" s="32"/>
      <c r="PAV451" s="32"/>
      <c r="PAW451" s="35"/>
      <c r="PAX451" s="35"/>
      <c r="PAY451" s="32"/>
      <c r="PAZ451" s="32"/>
      <c r="PBA451" s="32"/>
      <c r="PBB451" s="32"/>
      <c r="PBC451" s="35"/>
      <c r="PBD451" s="35"/>
      <c r="PBE451" s="32"/>
      <c r="PBF451" s="32"/>
      <c r="PBG451" s="32"/>
      <c r="PBH451" s="32"/>
      <c r="PBI451" s="35"/>
      <c r="PBJ451" s="35"/>
      <c r="PBK451" s="32"/>
      <c r="PBL451" s="32"/>
      <c r="PBM451" s="32"/>
      <c r="PBN451" s="32"/>
      <c r="PBO451" s="35"/>
      <c r="PBP451" s="35"/>
      <c r="PBQ451" s="32"/>
      <c r="PBR451" s="32"/>
      <c r="PBS451" s="32"/>
      <c r="PBT451" s="32"/>
      <c r="PBU451" s="35"/>
      <c r="PBV451" s="35"/>
      <c r="PBW451" s="32"/>
      <c r="PBX451" s="32"/>
      <c r="PBY451" s="32"/>
      <c r="PBZ451" s="32"/>
      <c r="PCA451" s="35"/>
      <c r="PCB451" s="35"/>
      <c r="PCC451" s="32"/>
      <c r="PCD451" s="32"/>
      <c r="PCE451" s="32"/>
      <c r="PCF451" s="32"/>
      <c r="PCG451" s="35"/>
      <c r="PCH451" s="35"/>
      <c r="PCI451" s="32"/>
      <c r="PCJ451" s="32"/>
      <c r="PCK451" s="32"/>
      <c r="PCL451" s="32"/>
      <c r="PCM451" s="35"/>
      <c r="PCN451" s="35"/>
      <c r="PCO451" s="32"/>
      <c r="PCP451" s="32"/>
      <c r="PCQ451" s="32"/>
      <c r="PCR451" s="32"/>
      <c r="PCS451" s="35"/>
      <c r="PCT451" s="35"/>
      <c r="PCU451" s="32"/>
      <c r="PCV451" s="32"/>
      <c r="PCW451" s="32"/>
      <c r="PCX451" s="32"/>
      <c r="PCY451" s="35"/>
      <c r="PCZ451" s="35"/>
      <c r="PDA451" s="32"/>
      <c r="PDB451" s="32"/>
      <c r="PDC451" s="32"/>
      <c r="PDD451" s="32"/>
      <c r="PDE451" s="35"/>
      <c r="PDF451" s="35"/>
      <c r="PDG451" s="32"/>
      <c r="PDH451" s="32"/>
      <c r="PDI451" s="32"/>
      <c r="PDJ451" s="32"/>
      <c r="PDK451" s="35"/>
      <c r="PDL451" s="35"/>
      <c r="PDM451" s="32"/>
      <c r="PDN451" s="32"/>
      <c r="PDO451" s="32"/>
      <c r="PDP451" s="32"/>
      <c r="PDQ451" s="35"/>
      <c r="PDR451" s="35"/>
      <c r="PDS451" s="32"/>
      <c r="PDT451" s="32"/>
      <c r="PDU451" s="32"/>
      <c r="PDV451" s="32"/>
      <c r="PDW451" s="35"/>
      <c r="PDX451" s="35"/>
      <c r="PDY451" s="32"/>
      <c r="PDZ451" s="32"/>
      <c r="PEA451" s="32"/>
      <c r="PEB451" s="32"/>
      <c r="PEC451" s="35"/>
      <c r="PED451" s="35"/>
      <c r="PEE451" s="32"/>
      <c r="PEF451" s="32"/>
      <c r="PEG451" s="32"/>
      <c r="PEH451" s="32"/>
      <c r="PEI451" s="35"/>
      <c r="PEJ451" s="35"/>
      <c r="PEK451" s="32"/>
      <c r="PEL451" s="32"/>
      <c r="PEM451" s="32"/>
      <c r="PEN451" s="32"/>
      <c r="PEO451" s="35"/>
      <c r="PEP451" s="35"/>
      <c r="PEQ451" s="32"/>
      <c r="PER451" s="32"/>
      <c r="PES451" s="32"/>
      <c r="PET451" s="32"/>
      <c r="PEU451" s="35"/>
      <c r="PEV451" s="35"/>
      <c r="PEW451" s="32"/>
      <c r="PEX451" s="32"/>
      <c r="PEY451" s="32"/>
      <c r="PEZ451" s="32"/>
      <c r="PFA451" s="35"/>
      <c r="PFB451" s="35"/>
      <c r="PFC451" s="32"/>
      <c r="PFD451" s="32"/>
      <c r="PFE451" s="32"/>
      <c r="PFF451" s="32"/>
      <c r="PFG451" s="35"/>
      <c r="PFH451" s="35"/>
      <c r="PFI451" s="32"/>
      <c r="PFJ451" s="32"/>
      <c r="PFK451" s="32"/>
      <c r="PFL451" s="32"/>
      <c r="PFM451" s="35"/>
      <c r="PFN451" s="35"/>
      <c r="PFO451" s="32"/>
      <c r="PFP451" s="32"/>
      <c r="PFQ451" s="32"/>
      <c r="PFR451" s="32"/>
      <c r="PFS451" s="35"/>
      <c r="PFT451" s="35"/>
      <c r="PFU451" s="32"/>
      <c r="PFV451" s="32"/>
      <c r="PFW451" s="32"/>
      <c r="PFX451" s="32"/>
      <c r="PFY451" s="35"/>
      <c r="PFZ451" s="35"/>
      <c r="PGA451" s="32"/>
      <c r="PGB451" s="32"/>
      <c r="PGC451" s="32"/>
      <c r="PGD451" s="32"/>
      <c r="PGE451" s="35"/>
      <c r="PGF451" s="35"/>
      <c r="PGG451" s="32"/>
      <c r="PGH451" s="32"/>
      <c r="PGI451" s="32"/>
      <c r="PGJ451" s="32"/>
      <c r="PGK451" s="35"/>
      <c r="PGL451" s="35"/>
      <c r="PGM451" s="32"/>
      <c r="PGN451" s="32"/>
      <c r="PGO451" s="32"/>
      <c r="PGP451" s="32"/>
      <c r="PGQ451" s="35"/>
      <c r="PGR451" s="35"/>
      <c r="PGS451" s="32"/>
      <c r="PGT451" s="32"/>
      <c r="PGU451" s="32"/>
      <c r="PGV451" s="32"/>
      <c r="PGW451" s="35"/>
      <c r="PGX451" s="35"/>
      <c r="PGY451" s="32"/>
      <c r="PGZ451" s="32"/>
      <c r="PHA451" s="32"/>
      <c r="PHB451" s="32"/>
      <c r="PHC451" s="35"/>
      <c r="PHD451" s="35"/>
      <c r="PHE451" s="32"/>
      <c r="PHF451" s="32"/>
      <c r="PHG451" s="32"/>
      <c r="PHH451" s="32"/>
      <c r="PHI451" s="35"/>
      <c r="PHJ451" s="35"/>
      <c r="PHK451" s="32"/>
      <c r="PHL451" s="32"/>
      <c r="PHM451" s="32"/>
      <c r="PHN451" s="32"/>
      <c r="PHO451" s="35"/>
      <c r="PHP451" s="35"/>
      <c r="PHQ451" s="32"/>
      <c r="PHR451" s="32"/>
      <c r="PHS451" s="32"/>
      <c r="PHT451" s="32"/>
      <c r="PHU451" s="35"/>
      <c r="PHV451" s="35"/>
      <c r="PHW451" s="32"/>
      <c r="PHX451" s="32"/>
      <c r="PHY451" s="32"/>
      <c r="PHZ451" s="32"/>
      <c r="PIA451" s="35"/>
      <c r="PIB451" s="35"/>
      <c r="PIC451" s="32"/>
      <c r="PID451" s="32"/>
      <c r="PIE451" s="32"/>
      <c r="PIF451" s="32"/>
      <c r="PIG451" s="35"/>
      <c r="PIH451" s="35"/>
      <c r="PII451" s="32"/>
      <c r="PIJ451" s="32"/>
      <c r="PIK451" s="32"/>
      <c r="PIL451" s="32"/>
      <c r="PIM451" s="35"/>
      <c r="PIN451" s="35"/>
      <c r="PIO451" s="32"/>
      <c r="PIP451" s="32"/>
      <c r="PIQ451" s="32"/>
      <c r="PIR451" s="32"/>
      <c r="PIS451" s="35"/>
      <c r="PIT451" s="35"/>
      <c r="PIU451" s="32"/>
      <c r="PIV451" s="32"/>
      <c r="PIW451" s="32"/>
      <c r="PIX451" s="32"/>
      <c r="PIY451" s="35"/>
      <c r="PIZ451" s="35"/>
      <c r="PJA451" s="32"/>
      <c r="PJB451" s="32"/>
      <c r="PJC451" s="32"/>
      <c r="PJD451" s="32"/>
      <c r="PJE451" s="35"/>
      <c r="PJF451" s="35"/>
      <c r="PJG451" s="32"/>
      <c r="PJH451" s="32"/>
      <c r="PJI451" s="32"/>
      <c r="PJJ451" s="32"/>
      <c r="PJK451" s="35"/>
      <c r="PJL451" s="35"/>
      <c r="PJM451" s="32"/>
      <c r="PJN451" s="32"/>
      <c r="PJO451" s="32"/>
      <c r="PJP451" s="32"/>
      <c r="PJQ451" s="35"/>
      <c r="PJR451" s="35"/>
      <c r="PJS451" s="32"/>
      <c r="PJT451" s="32"/>
      <c r="PJU451" s="32"/>
      <c r="PJV451" s="32"/>
      <c r="PJW451" s="35"/>
      <c r="PJX451" s="35"/>
      <c r="PJY451" s="32"/>
      <c r="PJZ451" s="32"/>
      <c r="PKA451" s="32"/>
      <c r="PKB451" s="32"/>
      <c r="PKC451" s="35"/>
      <c r="PKD451" s="35"/>
      <c r="PKE451" s="32"/>
      <c r="PKF451" s="32"/>
      <c r="PKG451" s="32"/>
      <c r="PKH451" s="32"/>
      <c r="PKI451" s="35"/>
      <c r="PKJ451" s="35"/>
      <c r="PKK451" s="32"/>
      <c r="PKL451" s="32"/>
      <c r="PKM451" s="32"/>
      <c r="PKN451" s="32"/>
      <c r="PKO451" s="35"/>
      <c r="PKP451" s="35"/>
      <c r="PKQ451" s="32"/>
      <c r="PKR451" s="32"/>
      <c r="PKS451" s="32"/>
      <c r="PKT451" s="32"/>
      <c r="PKU451" s="35"/>
      <c r="PKV451" s="35"/>
      <c r="PKW451" s="32"/>
      <c r="PKX451" s="32"/>
      <c r="PKY451" s="32"/>
      <c r="PKZ451" s="32"/>
      <c r="PLA451" s="35"/>
      <c r="PLB451" s="35"/>
      <c r="PLC451" s="32"/>
      <c r="PLD451" s="32"/>
      <c r="PLE451" s="32"/>
      <c r="PLF451" s="32"/>
      <c r="PLG451" s="35"/>
      <c r="PLH451" s="35"/>
      <c r="PLI451" s="32"/>
      <c r="PLJ451" s="32"/>
      <c r="PLK451" s="32"/>
      <c r="PLL451" s="32"/>
      <c r="PLM451" s="35"/>
      <c r="PLN451" s="35"/>
      <c r="PLO451" s="32"/>
      <c r="PLP451" s="32"/>
      <c r="PLQ451" s="32"/>
      <c r="PLR451" s="32"/>
      <c r="PLS451" s="35"/>
      <c r="PLT451" s="35"/>
      <c r="PLU451" s="32"/>
      <c r="PLV451" s="32"/>
      <c r="PLW451" s="32"/>
      <c r="PLX451" s="32"/>
      <c r="PLY451" s="35"/>
      <c r="PLZ451" s="35"/>
      <c r="PMA451" s="32"/>
      <c r="PMB451" s="32"/>
      <c r="PMC451" s="32"/>
      <c r="PMD451" s="32"/>
      <c r="PME451" s="35"/>
      <c r="PMF451" s="35"/>
      <c r="PMG451" s="32"/>
      <c r="PMH451" s="32"/>
      <c r="PMI451" s="32"/>
      <c r="PMJ451" s="32"/>
      <c r="PMK451" s="35"/>
      <c r="PML451" s="35"/>
      <c r="PMM451" s="32"/>
      <c r="PMN451" s="32"/>
      <c r="PMO451" s="32"/>
      <c r="PMP451" s="32"/>
      <c r="PMQ451" s="35"/>
      <c r="PMR451" s="35"/>
      <c r="PMS451" s="32"/>
      <c r="PMT451" s="32"/>
      <c r="PMU451" s="32"/>
      <c r="PMV451" s="32"/>
      <c r="PMW451" s="35"/>
      <c r="PMX451" s="35"/>
      <c r="PMY451" s="32"/>
      <c r="PMZ451" s="32"/>
      <c r="PNA451" s="32"/>
      <c r="PNB451" s="32"/>
      <c r="PNC451" s="35"/>
      <c r="PND451" s="35"/>
      <c r="PNE451" s="32"/>
      <c r="PNF451" s="32"/>
      <c r="PNG451" s="32"/>
      <c r="PNH451" s="32"/>
      <c r="PNI451" s="35"/>
      <c r="PNJ451" s="35"/>
      <c r="PNK451" s="32"/>
      <c r="PNL451" s="32"/>
      <c r="PNM451" s="32"/>
      <c r="PNN451" s="32"/>
      <c r="PNO451" s="35"/>
      <c r="PNP451" s="35"/>
      <c r="PNQ451" s="32"/>
      <c r="PNR451" s="32"/>
      <c r="PNS451" s="32"/>
      <c r="PNT451" s="32"/>
      <c r="PNU451" s="35"/>
      <c r="PNV451" s="35"/>
      <c r="PNW451" s="32"/>
      <c r="PNX451" s="32"/>
      <c r="PNY451" s="32"/>
      <c r="PNZ451" s="32"/>
      <c r="POA451" s="35"/>
      <c r="POB451" s="35"/>
      <c r="POC451" s="32"/>
      <c r="POD451" s="32"/>
      <c r="POE451" s="32"/>
      <c r="POF451" s="32"/>
      <c r="POG451" s="35"/>
      <c r="POH451" s="35"/>
      <c r="POI451" s="32"/>
      <c r="POJ451" s="32"/>
      <c r="POK451" s="32"/>
      <c r="POL451" s="32"/>
      <c r="POM451" s="35"/>
      <c r="PON451" s="35"/>
      <c r="POO451" s="32"/>
      <c r="POP451" s="32"/>
      <c r="POQ451" s="32"/>
      <c r="POR451" s="32"/>
      <c r="POS451" s="35"/>
      <c r="POT451" s="35"/>
      <c r="POU451" s="32"/>
      <c r="POV451" s="32"/>
      <c r="POW451" s="32"/>
      <c r="POX451" s="32"/>
      <c r="POY451" s="35"/>
      <c r="POZ451" s="35"/>
      <c r="PPA451" s="32"/>
      <c r="PPB451" s="32"/>
      <c r="PPC451" s="32"/>
      <c r="PPD451" s="32"/>
      <c r="PPE451" s="35"/>
      <c r="PPF451" s="35"/>
      <c r="PPG451" s="32"/>
      <c r="PPH451" s="32"/>
      <c r="PPI451" s="32"/>
      <c r="PPJ451" s="32"/>
      <c r="PPK451" s="35"/>
      <c r="PPL451" s="35"/>
      <c r="PPM451" s="32"/>
      <c r="PPN451" s="32"/>
      <c r="PPO451" s="32"/>
      <c r="PPP451" s="32"/>
      <c r="PPQ451" s="35"/>
      <c r="PPR451" s="35"/>
      <c r="PPS451" s="32"/>
      <c r="PPT451" s="32"/>
      <c r="PPU451" s="32"/>
      <c r="PPV451" s="32"/>
      <c r="PPW451" s="35"/>
      <c r="PPX451" s="35"/>
      <c r="PPY451" s="32"/>
      <c r="PPZ451" s="32"/>
      <c r="PQA451" s="32"/>
      <c r="PQB451" s="32"/>
      <c r="PQC451" s="35"/>
      <c r="PQD451" s="35"/>
      <c r="PQE451" s="32"/>
      <c r="PQF451" s="32"/>
      <c r="PQG451" s="32"/>
      <c r="PQH451" s="32"/>
      <c r="PQI451" s="35"/>
      <c r="PQJ451" s="35"/>
      <c r="PQK451" s="32"/>
      <c r="PQL451" s="32"/>
      <c r="PQM451" s="32"/>
      <c r="PQN451" s="32"/>
      <c r="PQO451" s="35"/>
      <c r="PQP451" s="35"/>
      <c r="PQQ451" s="32"/>
      <c r="PQR451" s="32"/>
      <c r="PQS451" s="32"/>
      <c r="PQT451" s="32"/>
      <c r="PQU451" s="35"/>
      <c r="PQV451" s="35"/>
      <c r="PQW451" s="32"/>
      <c r="PQX451" s="32"/>
      <c r="PQY451" s="32"/>
      <c r="PQZ451" s="32"/>
      <c r="PRA451" s="35"/>
      <c r="PRB451" s="35"/>
      <c r="PRC451" s="32"/>
      <c r="PRD451" s="32"/>
      <c r="PRE451" s="32"/>
      <c r="PRF451" s="32"/>
      <c r="PRG451" s="35"/>
      <c r="PRH451" s="35"/>
      <c r="PRI451" s="32"/>
      <c r="PRJ451" s="32"/>
      <c r="PRK451" s="32"/>
      <c r="PRL451" s="32"/>
      <c r="PRM451" s="35"/>
      <c r="PRN451" s="35"/>
      <c r="PRO451" s="32"/>
      <c r="PRP451" s="32"/>
      <c r="PRQ451" s="32"/>
      <c r="PRR451" s="32"/>
      <c r="PRS451" s="35"/>
      <c r="PRT451" s="35"/>
      <c r="PRU451" s="32"/>
      <c r="PRV451" s="32"/>
      <c r="PRW451" s="32"/>
      <c r="PRX451" s="32"/>
      <c r="PRY451" s="35"/>
      <c r="PRZ451" s="35"/>
      <c r="PSA451" s="32"/>
      <c r="PSB451" s="32"/>
      <c r="PSC451" s="32"/>
      <c r="PSD451" s="32"/>
      <c r="PSE451" s="35"/>
      <c r="PSF451" s="35"/>
      <c r="PSG451" s="32"/>
      <c r="PSH451" s="32"/>
      <c r="PSI451" s="32"/>
      <c r="PSJ451" s="32"/>
      <c r="PSK451" s="35"/>
      <c r="PSL451" s="35"/>
      <c r="PSM451" s="32"/>
      <c r="PSN451" s="32"/>
      <c r="PSO451" s="32"/>
      <c r="PSP451" s="32"/>
      <c r="PSQ451" s="35"/>
      <c r="PSR451" s="35"/>
      <c r="PSS451" s="32"/>
      <c r="PST451" s="32"/>
      <c r="PSU451" s="32"/>
      <c r="PSV451" s="32"/>
      <c r="PSW451" s="35"/>
      <c r="PSX451" s="35"/>
      <c r="PSY451" s="32"/>
      <c r="PSZ451" s="32"/>
      <c r="PTA451" s="32"/>
      <c r="PTB451" s="32"/>
      <c r="PTC451" s="35"/>
      <c r="PTD451" s="35"/>
      <c r="PTE451" s="32"/>
      <c r="PTF451" s="32"/>
      <c r="PTG451" s="32"/>
      <c r="PTH451" s="32"/>
      <c r="PTI451" s="35"/>
      <c r="PTJ451" s="35"/>
      <c r="PTK451" s="32"/>
      <c r="PTL451" s="32"/>
      <c r="PTM451" s="32"/>
      <c r="PTN451" s="32"/>
      <c r="PTO451" s="35"/>
      <c r="PTP451" s="35"/>
      <c r="PTQ451" s="32"/>
      <c r="PTR451" s="32"/>
      <c r="PTS451" s="32"/>
      <c r="PTT451" s="32"/>
      <c r="PTU451" s="35"/>
      <c r="PTV451" s="35"/>
      <c r="PTW451" s="32"/>
      <c r="PTX451" s="32"/>
      <c r="PTY451" s="32"/>
      <c r="PTZ451" s="32"/>
      <c r="PUA451" s="35"/>
      <c r="PUB451" s="35"/>
      <c r="PUC451" s="32"/>
      <c r="PUD451" s="32"/>
      <c r="PUE451" s="32"/>
      <c r="PUF451" s="32"/>
      <c r="PUG451" s="35"/>
      <c r="PUH451" s="35"/>
      <c r="PUI451" s="32"/>
      <c r="PUJ451" s="32"/>
      <c r="PUK451" s="32"/>
      <c r="PUL451" s="32"/>
      <c r="PUM451" s="35"/>
      <c r="PUN451" s="35"/>
      <c r="PUO451" s="32"/>
      <c r="PUP451" s="32"/>
      <c r="PUQ451" s="32"/>
      <c r="PUR451" s="32"/>
      <c r="PUS451" s="35"/>
      <c r="PUT451" s="35"/>
      <c r="PUU451" s="32"/>
      <c r="PUV451" s="32"/>
      <c r="PUW451" s="32"/>
      <c r="PUX451" s="32"/>
      <c r="PUY451" s="35"/>
      <c r="PUZ451" s="35"/>
      <c r="PVA451" s="32"/>
      <c r="PVB451" s="32"/>
      <c r="PVC451" s="32"/>
      <c r="PVD451" s="32"/>
      <c r="PVE451" s="35"/>
      <c r="PVF451" s="35"/>
      <c r="PVG451" s="32"/>
      <c r="PVH451" s="32"/>
      <c r="PVI451" s="32"/>
      <c r="PVJ451" s="32"/>
      <c r="PVK451" s="35"/>
      <c r="PVL451" s="35"/>
      <c r="PVM451" s="32"/>
      <c r="PVN451" s="32"/>
      <c r="PVO451" s="32"/>
      <c r="PVP451" s="32"/>
      <c r="PVQ451" s="35"/>
      <c r="PVR451" s="35"/>
      <c r="PVS451" s="32"/>
      <c r="PVT451" s="32"/>
      <c r="PVU451" s="32"/>
      <c r="PVV451" s="32"/>
      <c r="PVW451" s="35"/>
      <c r="PVX451" s="35"/>
      <c r="PVY451" s="32"/>
      <c r="PVZ451" s="32"/>
      <c r="PWA451" s="32"/>
      <c r="PWB451" s="32"/>
      <c r="PWC451" s="35"/>
      <c r="PWD451" s="35"/>
      <c r="PWE451" s="32"/>
      <c r="PWF451" s="32"/>
      <c r="PWG451" s="32"/>
      <c r="PWH451" s="32"/>
      <c r="PWI451" s="35"/>
      <c r="PWJ451" s="35"/>
      <c r="PWK451" s="32"/>
      <c r="PWL451" s="32"/>
      <c r="PWM451" s="32"/>
      <c r="PWN451" s="32"/>
      <c r="PWO451" s="35"/>
      <c r="PWP451" s="35"/>
      <c r="PWQ451" s="32"/>
      <c r="PWR451" s="32"/>
      <c r="PWS451" s="32"/>
      <c r="PWT451" s="32"/>
      <c r="PWU451" s="35"/>
      <c r="PWV451" s="35"/>
      <c r="PWW451" s="32"/>
      <c r="PWX451" s="32"/>
      <c r="PWY451" s="32"/>
      <c r="PWZ451" s="32"/>
      <c r="PXA451" s="35"/>
      <c r="PXB451" s="35"/>
      <c r="PXC451" s="32"/>
      <c r="PXD451" s="32"/>
      <c r="PXE451" s="32"/>
      <c r="PXF451" s="32"/>
      <c r="PXG451" s="35"/>
      <c r="PXH451" s="35"/>
      <c r="PXI451" s="32"/>
      <c r="PXJ451" s="32"/>
      <c r="PXK451" s="32"/>
      <c r="PXL451" s="32"/>
      <c r="PXM451" s="35"/>
      <c r="PXN451" s="35"/>
      <c r="PXO451" s="32"/>
      <c r="PXP451" s="32"/>
      <c r="PXQ451" s="32"/>
      <c r="PXR451" s="32"/>
      <c r="PXS451" s="35"/>
      <c r="PXT451" s="35"/>
      <c r="PXU451" s="32"/>
      <c r="PXV451" s="32"/>
      <c r="PXW451" s="32"/>
      <c r="PXX451" s="32"/>
      <c r="PXY451" s="35"/>
      <c r="PXZ451" s="35"/>
      <c r="PYA451" s="32"/>
      <c r="PYB451" s="32"/>
      <c r="PYC451" s="32"/>
      <c r="PYD451" s="32"/>
      <c r="PYE451" s="35"/>
      <c r="PYF451" s="35"/>
      <c r="PYG451" s="32"/>
      <c r="PYH451" s="32"/>
      <c r="PYI451" s="32"/>
      <c r="PYJ451" s="32"/>
      <c r="PYK451" s="35"/>
      <c r="PYL451" s="35"/>
      <c r="PYM451" s="32"/>
      <c r="PYN451" s="32"/>
      <c r="PYO451" s="32"/>
      <c r="PYP451" s="32"/>
      <c r="PYQ451" s="35"/>
      <c r="PYR451" s="35"/>
      <c r="PYS451" s="32"/>
      <c r="PYT451" s="32"/>
      <c r="PYU451" s="32"/>
      <c r="PYV451" s="32"/>
      <c r="PYW451" s="35"/>
      <c r="PYX451" s="35"/>
      <c r="PYY451" s="32"/>
      <c r="PYZ451" s="32"/>
      <c r="PZA451" s="32"/>
      <c r="PZB451" s="32"/>
      <c r="PZC451" s="35"/>
      <c r="PZD451" s="35"/>
      <c r="PZE451" s="32"/>
      <c r="PZF451" s="32"/>
      <c r="PZG451" s="32"/>
      <c r="PZH451" s="32"/>
      <c r="PZI451" s="35"/>
      <c r="PZJ451" s="35"/>
      <c r="PZK451" s="32"/>
      <c r="PZL451" s="32"/>
      <c r="PZM451" s="32"/>
      <c r="PZN451" s="32"/>
      <c r="PZO451" s="35"/>
      <c r="PZP451" s="35"/>
      <c r="PZQ451" s="32"/>
      <c r="PZR451" s="32"/>
      <c r="PZS451" s="32"/>
      <c r="PZT451" s="32"/>
      <c r="PZU451" s="35"/>
      <c r="PZV451" s="35"/>
      <c r="PZW451" s="32"/>
      <c r="PZX451" s="32"/>
      <c r="PZY451" s="32"/>
      <c r="PZZ451" s="32"/>
      <c r="QAA451" s="35"/>
      <c r="QAB451" s="35"/>
      <c r="QAC451" s="32"/>
      <c r="QAD451" s="32"/>
      <c r="QAE451" s="32"/>
      <c r="QAF451" s="32"/>
      <c r="QAG451" s="35"/>
      <c r="QAH451" s="35"/>
      <c r="QAI451" s="32"/>
      <c r="QAJ451" s="32"/>
      <c r="QAK451" s="32"/>
      <c r="QAL451" s="32"/>
      <c r="QAM451" s="35"/>
      <c r="QAN451" s="35"/>
      <c r="QAO451" s="32"/>
      <c r="QAP451" s="32"/>
      <c r="QAQ451" s="32"/>
      <c r="QAR451" s="32"/>
      <c r="QAS451" s="35"/>
      <c r="QAT451" s="35"/>
      <c r="QAU451" s="32"/>
      <c r="QAV451" s="32"/>
      <c r="QAW451" s="32"/>
      <c r="QAX451" s="32"/>
      <c r="QAY451" s="35"/>
      <c r="QAZ451" s="35"/>
      <c r="QBA451" s="32"/>
      <c r="QBB451" s="32"/>
      <c r="QBC451" s="32"/>
      <c r="QBD451" s="32"/>
      <c r="QBE451" s="35"/>
      <c r="QBF451" s="35"/>
      <c r="QBG451" s="32"/>
      <c r="QBH451" s="32"/>
      <c r="QBI451" s="32"/>
      <c r="QBJ451" s="32"/>
      <c r="QBK451" s="35"/>
      <c r="QBL451" s="35"/>
      <c r="QBM451" s="32"/>
      <c r="QBN451" s="32"/>
      <c r="QBO451" s="32"/>
      <c r="QBP451" s="32"/>
      <c r="QBQ451" s="35"/>
      <c r="QBR451" s="35"/>
      <c r="QBS451" s="32"/>
      <c r="QBT451" s="32"/>
      <c r="QBU451" s="32"/>
      <c r="QBV451" s="32"/>
      <c r="QBW451" s="35"/>
      <c r="QBX451" s="35"/>
      <c r="QBY451" s="32"/>
      <c r="QBZ451" s="32"/>
      <c r="QCA451" s="32"/>
      <c r="QCB451" s="32"/>
      <c r="QCC451" s="35"/>
      <c r="QCD451" s="35"/>
      <c r="QCE451" s="32"/>
      <c r="QCF451" s="32"/>
      <c r="QCG451" s="32"/>
      <c r="QCH451" s="32"/>
      <c r="QCI451" s="35"/>
      <c r="QCJ451" s="35"/>
      <c r="QCK451" s="32"/>
      <c r="QCL451" s="32"/>
      <c r="QCM451" s="32"/>
      <c r="QCN451" s="32"/>
      <c r="QCO451" s="35"/>
      <c r="QCP451" s="35"/>
      <c r="QCQ451" s="32"/>
      <c r="QCR451" s="32"/>
      <c r="QCS451" s="32"/>
      <c r="QCT451" s="32"/>
      <c r="QCU451" s="35"/>
      <c r="QCV451" s="35"/>
      <c r="QCW451" s="32"/>
      <c r="QCX451" s="32"/>
      <c r="QCY451" s="32"/>
      <c r="QCZ451" s="32"/>
      <c r="QDA451" s="35"/>
      <c r="QDB451" s="35"/>
      <c r="QDC451" s="32"/>
      <c r="QDD451" s="32"/>
      <c r="QDE451" s="32"/>
      <c r="QDF451" s="32"/>
      <c r="QDG451" s="35"/>
      <c r="QDH451" s="35"/>
      <c r="QDI451" s="32"/>
      <c r="QDJ451" s="32"/>
      <c r="QDK451" s="32"/>
      <c r="QDL451" s="32"/>
      <c r="QDM451" s="35"/>
      <c r="QDN451" s="35"/>
      <c r="QDO451" s="32"/>
      <c r="QDP451" s="32"/>
      <c r="QDQ451" s="32"/>
      <c r="QDR451" s="32"/>
      <c r="QDS451" s="35"/>
      <c r="QDT451" s="35"/>
      <c r="QDU451" s="32"/>
      <c r="QDV451" s="32"/>
      <c r="QDW451" s="32"/>
      <c r="QDX451" s="32"/>
      <c r="QDY451" s="35"/>
      <c r="QDZ451" s="35"/>
      <c r="QEA451" s="32"/>
      <c r="QEB451" s="32"/>
      <c r="QEC451" s="32"/>
      <c r="QED451" s="32"/>
      <c r="QEE451" s="35"/>
      <c r="QEF451" s="35"/>
      <c r="QEG451" s="32"/>
      <c r="QEH451" s="32"/>
      <c r="QEI451" s="32"/>
      <c r="QEJ451" s="32"/>
      <c r="QEK451" s="35"/>
      <c r="QEL451" s="35"/>
      <c r="QEM451" s="32"/>
      <c r="QEN451" s="32"/>
      <c r="QEO451" s="32"/>
      <c r="QEP451" s="32"/>
      <c r="QEQ451" s="35"/>
      <c r="QER451" s="35"/>
      <c r="QES451" s="32"/>
      <c r="QET451" s="32"/>
      <c r="QEU451" s="32"/>
      <c r="QEV451" s="32"/>
      <c r="QEW451" s="35"/>
      <c r="QEX451" s="35"/>
      <c r="QEY451" s="32"/>
      <c r="QEZ451" s="32"/>
      <c r="QFA451" s="32"/>
      <c r="QFB451" s="32"/>
      <c r="QFC451" s="35"/>
      <c r="QFD451" s="35"/>
      <c r="QFE451" s="32"/>
      <c r="QFF451" s="32"/>
      <c r="QFG451" s="32"/>
      <c r="QFH451" s="32"/>
      <c r="QFI451" s="35"/>
      <c r="QFJ451" s="35"/>
      <c r="QFK451" s="32"/>
      <c r="QFL451" s="32"/>
      <c r="QFM451" s="32"/>
      <c r="QFN451" s="32"/>
      <c r="QFO451" s="35"/>
      <c r="QFP451" s="35"/>
      <c r="QFQ451" s="32"/>
      <c r="QFR451" s="32"/>
      <c r="QFS451" s="32"/>
      <c r="QFT451" s="32"/>
      <c r="QFU451" s="35"/>
      <c r="QFV451" s="35"/>
      <c r="QFW451" s="32"/>
      <c r="QFX451" s="32"/>
      <c r="QFY451" s="32"/>
      <c r="QFZ451" s="32"/>
      <c r="QGA451" s="35"/>
      <c r="QGB451" s="35"/>
      <c r="QGC451" s="32"/>
      <c r="QGD451" s="32"/>
      <c r="QGE451" s="32"/>
      <c r="QGF451" s="32"/>
      <c r="QGG451" s="35"/>
      <c r="QGH451" s="35"/>
      <c r="QGI451" s="32"/>
      <c r="QGJ451" s="32"/>
      <c r="QGK451" s="32"/>
      <c r="QGL451" s="32"/>
      <c r="QGM451" s="35"/>
      <c r="QGN451" s="35"/>
      <c r="QGO451" s="32"/>
      <c r="QGP451" s="32"/>
      <c r="QGQ451" s="32"/>
      <c r="QGR451" s="32"/>
      <c r="QGS451" s="35"/>
      <c r="QGT451" s="35"/>
      <c r="QGU451" s="32"/>
      <c r="QGV451" s="32"/>
      <c r="QGW451" s="32"/>
      <c r="QGX451" s="32"/>
      <c r="QGY451" s="35"/>
      <c r="QGZ451" s="35"/>
      <c r="QHA451" s="32"/>
      <c r="QHB451" s="32"/>
      <c r="QHC451" s="32"/>
      <c r="QHD451" s="32"/>
      <c r="QHE451" s="35"/>
      <c r="QHF451" s="35"/>
      <c r="QHG451" s="32"/>
      <c r="QHH451" s="32"/>
      <c r="QHI451" s="32"/>
      <c r="QHJ451" s="32"/>
      <c r="QHK451" s="35"/>
      <c r="QHL451" s="35"/>
      <c r="QHM451" s="32"/>
      <c r="QHN451" s="32"/>
      <c r="QHO451" s="32"/>
      <c r="QHP451" s="32"/>
      <c r="QHQ451" s="35"/>
      <c r="QHR451" s="35"/>
      <c r="QHS451" s="32"/>
      <c r="QHT451" s="32"/>
      <c r="QHU451" s="32"/>
      <c r="QHV451" s="32"/>
      <c r="QHW451" s="35"/>
      <c r="QHX451" s="35"/>
      <c r="QHY451" s="32"/>
      <c r="QHZ451" s="32"/>
      <c r="QIA451" s="32"/>
      <c r="QIB451" s="32"/>
      <c r="QIC451" s="35"/>
      <c r="QID451" s="35"/>
      <c r="QIE451" s="32"/>
      <c r="QIF451" s="32"/>
      <c r="QIG451" s="32"/>
      <c r="QIH451" s="32"/>
      <c r="QII451" s="35"/>
      <c r="QIJ451" s="35"/>
      <c r="QIK451" s="32"/>
      <c r="QIL451" s="32"/>
      <c r="QIM451" s="32"/>
      <c r="QIN451" s="32"/>
      <c r="QIO451" s="35"/>
      <c r="QIP451" s="35"/>
      <c r="QIQ451" s="32"/>
      <c r="QIR451" s="32"/>
      <c r="QIS451" s="32"/>
      <c r="QIT451" s="32"/>
      <c r="QIU451" s="35"/>
      <c r="QIV451" s="35"/>
      <c r="QIW451" s="32"/>
      <c r="QIX451" s="32"/>
      <c r="QIY451" s="32"/>
      <c r="QIZ451" s="32"/>
      <c r="QJA451" s="35"/>
      <c r="QJB451" s="35"/>
      <c r="QJC451" s="32"/>
      <c r="QJD451" s="32"/>
      <c r="QJE451" s="32"/>
      <c r="QJF451" s="32"/>
      <c r="QJG451" s="35"/>
      <c r="QJH451" s="35"/>
      <c r="QJI451" s="32"/>
      <c r="QJJ451" s="32"/>
      <c r="QJK451" s="32"/>
      <c r="QJL451" s="32"/>
      <c r="QJM451" s="35"/>
      <c r="QJN451" s="35"/>
      <c r="QJO451" s="32"/>
      <c r="QJP451" s="32"/>
      <c r="QJQ451" s="32"/>
      <c r="QJR451" s="32"/>
      <c r="QJS451" s="35"/>
      <c r="QJT451" s="35"/>
      <c r="QJU451" s="32"/>
      <c r="QJV451" s="32"/>
      <c r="QJW451" s="32"/>
      <c r="QJX451" s="32"/>
      <c r="QJY451" s="35"/>
      <c r="QJZ451" s="35"/>
      <c r="QKA451" s="32"/>
      <c r="QKB451" s="32"/>
      <c r="QKC451" s="32"/>
      <c r="QKD451" s="32"/>
      <c r="QKE451" s="35"/>
      <c r="QKF451" s="35"/>
      <c r="QKG451" s="32"/>
      <c r="QKH451" s="32"/>
      <c r="QKI451" s="32"/>
      <c r="QKJ451" s="32"/>
      <c r="QKK451" s="35"/>
      <c r="QKL451" s="35"/>
      <c r="QKM451" s="32"/>
      <c r="QKN451" s="32"/>
      <c r="QKO451" s="32"/>
      <c r="QKP451" s="32"/>
      <c r="QKQ451" s="35"/>
      <c r="QKR451" s="35"/>
      <c r="QKS451" s="32"/>
      <c r="QKT451" s="32"/>
      <c r="QKU451" s="32"/>
      <c r="QKV451" s="32"/>
      <c r="QKW451" s="35"/>
      <c r="QKX451" s="35"/>
      <c r="QKY451" s="32"/>
      <c r="QKZ451" s="32"/>
      <c r="QLA451" s="32"/>
      <c r="QLB451" s="32"/>
      <c r="QLC451" s="35"/>
      <c r="QLD451" s="35"/>
      <c r="QLE451" s="32"/>
      <c r="QLF451" s="32"/>
      <c r="QLG451" s="32"/>
      <c r="QLH451" s="32"/>
      <c r="QLI451" s="35"/>
      <c r="QLJ451" s="35"/>
      <c r="QLK451" s="32"/>
      <c r="QLL451" s="32"/>
      <c r="QLM451" s="32"/>
      <c r="QLN451" s="32"/>
      <c r="QLO451" s="35"/>
      <c r="QLP451" s="35"/>
      <c r="QLQ451" s="32"/>
      <c r="QLR451" s="32"/>
      <c r="QLS451" s="32"/>
      <c r="QLT451" s="32"/>
      <c r="QLU451" s="35"/>
      <c r="QLV451" s="35"/>
      <c r="QLW451" s="32"/>
      <c r="QLX451" s="32"/>
      <c r="QLY451" s="32"/>
      <c r="QLZ451" s="32"/>
      <c r="QMA451" s="35"/>
      <c r="QMB451" s="35"/>
      <c r="QMC451" s="32"/>
      <c r="QMD451" s="32"/>
      <c r="QME451" s="32"/>
      <c r="QMF451" s="32"/>
      <c r="QMG451" s="35"/>
      <c r="QMH451" s="35"/>
      <c r="QMI451" s="32"/>
      <c r="QMJ451" s="32"/>
      <c r="QMK451" s="32"/>
      <c r="QML451" s="32"/>
      <c r="QMM451" s="35"/>
      <c r="QMN451" s="35"/>
      <c r="QMO451" s="32"/>
      <c r="QMP451" s="32"/>
      <c r="QMQ451" s="32"/>
      <c r="QMR451" s="32"/>
      <c r="QMS451" s="35"/>
      <c r="QMT451" s="35"/>
      <c r="QMU451" s="32"/>
      <c r="QMV451" s="32"/>
      <c r="QMW451" s="32"/>
      <c r="QMX451" s="32"/>
      <c r="QMY451" s="35"/>
      <c r="QMZ451" s="35"/>
      <c r="QNA451" s="32"/>
      <c r="QNB451" s="32"/>
      <c r="QNC451" s="32"/>
      <c r="QND451" s="32"/>
      <c r="QNE451" s="35"/>
      <c r="QNF451" s="35"/>
      <c r="QNG451" s="32"/>
      <c r="QNH451" s="32"/>
      <c r="QNI451" s="32"/>
      <c r="QNJ451" s="32"/>
      <c r="QNK451" s="35"/>
      <c r="QNL451" s="35"/>
      <c r="QNM451" s="32"/>
      <c r="QNN451" s="32"/>
      <c r="QNO451" s="32"/>
      <c r="QNP451" s="32"/>
      <c r="QNQ451" s="35"/>
      <c r="QNR451" s="35"/>
      <c r="QNS451" s="32"/>
      <c r="QNT451" s="32"/>
      <c r="QNU451" s="32"/>
      <c r="QNV451" s="32"/>
      <c r="QNW451" s="35"/>
      <c r="QNX451" s="35"/>
      <c r="QNY451" s="32"/>
      <c r="QNZ451" s="32"/>
      <c r="QOA451" s="32"/>
      <c r="QOB451" s="32"/>
      <c r="QOC451" s="35"/>
      <c r="QOD451" s="35"/>
      <c r="QOE451" s="32"/>
      <c r="QOF451" s="32"/>
      <c r="QOG451" s="32"/>
      <c r="QOH451" s="32"/>
      <c r="QOI451" s="35"/>
      <c r="QOJ451" s="35"/>
      <c r="QOK451" s="32"/>
      <c r="QOL451" s="32"/>
      <c r="QOM451" s="32"/>
      <c r="QON451" s="32"/>
      <c r="QOO451" s="35"/>
      <c r="QOP451" s="35"/>
      <c r="QOQ451" s="32"/>
      <c r="QOR451" s="32"/>
      <c r="QOS451" s="32"/>
      <c r="QOT451" s="32"/>
      <c r="QOU451" s="35"/>
      <c r="QOV451" s="35"/>
      <c r="QOW451" s="32"/>
      <c r="QOX451" s="32"/>
      <c r="QOY451" s="32"/>
      <c r="QOZ451" s="32"/>
      <c r="QPA451" s="35"/>
      <c r="QPB451" s="35"/>
      <c r="QPC451" s="32"/>
      <c r="QPD451" s="32"/>
      <c r="QPE451" s="32"/>
      <c r="QPF451" s="32"/>
      <c r="QPG451" s="35"/>
      <c r="QPH451" s="35"/>
      <c r="QPI451" s="32"/>
      <c r="QPJ451" s="32"/>
      <c r="QPK451" s="32"/>
      <c r="QPL451" s="32"/>
      <c r="QPM451" s="35"/>
      <c r="QPN451" s="35"/>
      <c r="QPO451" s="32"/>
      <c r="QPP451" s="32"/>
      <c r="QPQ451" s="32"/>
      <c r="QPR451" s="32"/>
      <c r="QPS451" s="35"/>
      <c r="QPT451" s="35"/>
      <c r="QPU451" s="32"/>
      <c r="QPV451" s="32"/>
      <c r="QPW451" s="32"/>
      <c r="QPX451" s="32"/>
      <c r="QPY451" s="35"/>
      <c r="QPZ451" s="35"/>
      <c r="QQA451" s="32"/>
      <c r="QQB451" s="32"/>
      <c r="QQC451" s="32"/>
      <c r="QQD451" s="32"/>
      <c r="QQE451" s="35"/>
      <c r="QQF451" s="35"/>
      <c r="QQG451" s="32"/>
      <c r="QQH451" s="32"/>
      <c r="QQI451" s="32"/>
      <c r="QQJ451" s="32"/>
      <c r="QQK451" s="35"/>
      <c r="QQL451" s="35"/>
      <c r="QQM451" s="32"/>
      <c r="QQN451" s="32"/>
      <c r="QQO451" s="32"/>
      <c r="QQP451" s="32"/>
      <c r="QQQ451" s="35"/>
      <c r="QQR451" s="35"/>
      <c r="QQS451" s="32"/>
      <c r="QQT451" s="32"/>
      <c r="QQU451" s="32"/>
      <c r="QQV451" s="32"/>
      <c r="QQW451" s="35"/>
      <c r="QQX451" s="35"/>
      <c r="QQY451" s="32"/>
      <c r="QQZ451" s="32"/>
      <c r="QRA451" s="32"/>
      <c r="QRB451" s="32"/>
      <c r="QRC451" s="35"/>
      <c r="QRD451" s="35"/>
      <c r="QRE451" s="32"/>
      <c r="QRF451" s="32"/>
      <c r="QRG451" s="32"/>
      <c r="QRH451" s="32"/>
      <c r="QRI451" s="35"/>
      <c r="QRJ451" s="35"/>
      <c r="QRK451" s="32"/>
      <c r="QRL451" s="32"/>
      <c r="QRM451" s="32"/>
      <c r="QRN451" s="32"/>
      <c r="QRO451" s="35"/>
      <c r="QRP451" s="35"/>
      <c r="QRQ451" s="32"/>
      <c r="QRR451" s="32"/>
      <c r="QRS451" s="32"/>
      <c r="QRT451" s="32"/>
      <c r="QRU451" s="35"/>
      <c r="QRV451" s="35"/>
      <c r="QRW451" s="32"/>
      <c r="QRX451" s="32"/>
      <c r="QRY451" s="32"/>
      <c r="QRZ451" s="32"/>
      <c r="QSA451" s="35"/>
      <c r="QSB451" s="35"/>
      <c r="QSC451" s="32"/>
      <c r="QSD451" s="32"/>
      <c r="QSE451" s="32"/>
      <c r="QSF451" s="32"/>
      <c r="QSG451" s="35"/>
      <c r="QSH451" s="35"/>
      <c r="QSI451" s="32"/>
      <c r="QSJ451" s="32"/>
      <c r="QSK451" s="32"/>
      <c r="QSL451" s="32"/>
      <c r="QSM451" s="35"/>
      <c r="QSN451" s="35"/>
      <c r="QSO451" s="32"/>
      <c r="QSP451" s="32"/>
      <c r="QSQ451" s="32"/>
      <c r="QSR451" s="32"/>
      <c r="QSS451" s="35"/>
      <c r="QST451" s="35"/>
      <c r="QSU451" s="32"/>
      <c r="QSV451" s="32"/>
      <c r="QSW451" s="32"/>
      <c r="QSX451" s="32"/>
      <c r="QSY451" s="35"/>
      <c r="QSZ451" s="35"/>
      <c r="QTA451" s="32"/>
      <c r="QTB451" s="32"/>
      <c r="QTC451" s="32"/>
      <c r="QTD451" s="32"/>
      <c r="QTE451" s="35"/>
      <c r="QTF451" s="35"/>
      <c r="QTG451" s="32"/>
      <c r="QTH451" s="32"/>
      <c r="QTI451" s="32"/>
      <c r="QTJ451" s="32"/>
      <c r="QTK451" s="35"/>
      <c r="QTL451" s="35"/>
      <c r="QTM451" s="32"/>
      <c r="QTN451" s="32"/>
      <c r="QTO451" s="32"/>
      <c r="QTP451" s="32"/>
      <c r="QTQ451" s="35"/>
      <c r="QTR451" s="35"/>
      <c r="QTS451" s="32"/>
      <c r="QTT451" s="32"/>
      <c r="QTU451" s="32"/>
      <c r="QTV451" s="32"/>
      <c r="QTW451" s="35"/>
      <c r="QTX451" s="35"/>
      <c r="QTY451" s="32"/>
      <c r="QTZ451" s="32"/>
      <c r="QUA451" s="32"/>
      <c r="QUB451" s="32"/>
      <c r="QUC451" s="35"/>
      <c r="QUD451" s="35"/>
      <c r="QUE451" s="32"/>
      <c r="QUF451" s="32"/>
      <c r="QUG451" s="32"/>
      <c r="QUH451" s="32"/>
      <c r="QUI451" s="35"/>
      <c r="QUJ451" s="35"/>
      <c r="QUK451" s="32"/>
      <c r="QUL451" s="32"/>
      <c r="QUM451" s="32"/>
      <c r="QUN451" s="32"/>
      <c r="QUO451" s="35"/>
      <c r="QUP451" s="35"/>
      <c r="QUQ451" s="32"/>
      <c r="QUR451" s="32"/>
      <c r="QUS451" s="32"/>
      <c r="QUT451" s="32"/>
      <c r="QUU451" s="35"/>
      <c r="QUV451" s="35"/>
      <c r="QUW451" s="32"/>
      <c r="QUX451" s="32"/>
      <c r="QUY451" s="32"/>
      <c r="QUZ451" s="32"/>
      <c r="QVA451" s="35"/>
      <c r="QVB451" s="35"/>
      <c r="QVC451" s="32"/>
      <c r="QVD451" s="32"/>
      <c r="QVE451" s="32"/>
      <c r="QVF451" s="32"/>
      <c r="QVG451" s="35"/>
      <c r="QVH451" s="35"/>
      <c r="QVI451" s="32"/>
      <c r="QVJ451" s="32"/>
      <c r="QVK451" s="32"/>
      <c r="QVL451" s="32"/>
      <c r="QVM451" s="35"/>
      <c r="QVN451" s="35"/>
      <c r="QVO451" s="32"/>
      <c r="QVP451" s="32"/>
      <c r="QVQ451" s="32"/>
      <c r="QVR451" s="32"/>
      <c r="QVS451" s="35"/>
      <c r="QVT451" s="35"/>
      <c r="QVU451" s="32"/>
      <c r="QVV451" s="32"/>
      <c r="QVW451" s="32"/>
      <c r="QVX451" s="32"/>
      <c r="QVY451" s="35"/>
      <c r="QVZ451" s="35"/>
      <c r="QWA451" s="32"/>
      <c r="QWB451" s="32"/>
      <c r="QWC451" s="32"/>
      <c r="QWD451" s="32"/>
      <c r="QWE451" s="35"/>
      <c r="QWF451" s="35"/>
      <c r="QWG451" s="32"/>
      <c r="QWH451" s="32"/>
      <c r="QWI451" s="32"/>
      <c r="QWJ451" s="32"/>
      <c r="QWK451" s="35"/>
      <c r="QWL451" s="35"/>
      <c r="QWM451" s="32"/>
      <c r="QWN451" s="32"/>
      <c r="QWO451" s="32"/>
      <c r="QWP451" s="32"/>
      <c r="QWQ451" s="35"/>
      <c r="QWR451" s="35"/>
      <c r="QWS451" s="32"/>
      <c r="QWT451" s="32"/>
      <c r="QWU451" s="32"/>
      <c r="QWV451" s="32"/>
      <c r="QWW451" s="35"/>
      <c r="QWX451" s="35"/>
      <c r="QWY451" s="32"/>
      <c r="QWZ451" s="32"/>
      <c r="QXA451" s="32"/>
      <c r="QXB451" s="32"/>
      <c r="QXC451" s="35"/>
      <c r="QXD451" s="35"/>
      <c r="QXE451" s="32"/>
      <c r="QXF451" s="32"/>
      <c r="QXG451" s="32"/>
      <c r="QXH451" s="32"/>
      <c r="QXI451" s="35"/>
      <c r="QXJ451" s="35"/>
      <c r="QXK451" s="32"/>
      <c r="QXL451" s="32"/>
      <c r="QXM451" s="32"/>
      <c r="QXN451" s="32"/>
      <c r="QXO451" s="35"/>
      <c r="QXP451" s="35"/>
      <c r="QXQ451" s="32"/>
      <c r="QXR451" s="32"/>
      <c r="QXS451" s="32"/>
      <c r="QXT451" s="32"/>
      <c r="QXU451" s="35"/>
      <c r="QXV451" s="35"/>
      <c r="QXW451" s="32"/>
      <c r="QXX451" s="32"/>
      <c r="QXY451" s="32"/>
      <c r="QXZ451" s="32"/>
      <c r="QYA451" s="35"/>
      <c r="QYB451" s="35"/>
      <c r="QYC451" s="32"/>
      <c r="QYD451" s="32"/>
      <c r="QYE451" s="32"/>
      <c r="QYF451" s="32"/>
      <c r="QYG451" s="35"/>
      <c r="QYH451" s="35"/>
      <c r="QYI451" s="32"/>
      <c r="QYJ451" s="32"/>
      <c r="QYK451" s="32"/>
      <c r="QYL451" s="32"/>
      <c r="QYM451" s="35"/>
      <c r="QYN451" s="35"/>
      <c r="QYO451" s="32"/>
      <c r="QYP451" s="32"/>
      <c r="QYQ451" s="32"/>
      <c r="QYR451" s="32"/>
      <c r="QYS451" s="35"/>
      <c r="QYT451" s="35"/>
      <c r="QYU451" s="32"/>
      <c r="QYV451" s="32"/>
      <c r="QYW451" s="32"/>
      <c r="QYX451" s="32"/>
      <c r="QYY451" s="35"/>
      <c r="QYZ451" s="35"/>
      <c r="QZA451" s="32"/>
      <c r="QZB451" s="32"/>
      <c r="QZC451" s="32"/>
      <c r="QZD451" s="32"/>
      <c r="QZE451" s="35"/>
      <c r="QZF451" s="35"/>
      <c r="QZG451" s="32"/>
      <c r="QZH451" s="32"/>
      <c r="QZI451" s="32"/>
      <c r="QZJ451" s="32"/>
      <c r="QZK451" s="35"/>
      <c r="QZL451" s="35"/>
      <c r="QZM451" s="32"/>
      <c r="QZN451" s="32"/>
      <c r="QZO451" s="32"/>
      <c r="QZP451" s="32"/>
      <c r="QZQ451" s="35"/>
      <c r="QZR451" s="35"/>
      <c r="QZS451" s="32"/>
      <c r="QZT451" s="32"/>
      <c r="QZU451" s="32"/>
      <c r="QZV451" s="32"/>
      <c r="QZW451" s="35"/>
      <c r="QZX451" s="35"/>
      <c r="QZY451" s="32"/>
      <c r="QZZ451" s="32"/>
      <c r="RAA451" s="32"/>
      <c r="RAB451" s="32"/>
      <c r="RAC451" s="35"/>
      <c r="RAD451" s="35"/>
      <c r="RAE451" s="32"/>
      <c r="RAF451" s="32"/>
      <c r="RAG451" s="32"/>
      <c r="RAH451" s="32"/>
      <c r="RAI451" s="35"/>
      <c r="RAJ451" s="35"/>
      <c r="RAK451" s="32"/>
      <c r="RAL451" s="32"/>
      <c r="RAM451" s="32"/>
      <c r="RAN451" s="32"/>
      <c r="RAO451" s="35"/>
      <c r="RAP451" s="35"/>
      <c r="RAQ451" s="32"/>
      <c r="RAR451" s="32"/>
      <c r="RAS451" s="32"/>
      <c r="RAT451" s="32"/>
      <c r="RAU451" s="35"/>
      <c r="RAV451" s="35"/>
      <c r="RAW451" s="32"/>
      <c r="RAX451" s="32"/>
      <c r="RAY451" s="32"/>
      <c r="RAZ451" s="32"/>
      <c r="RBA451" s="35"/>
      <c r="RBB451" s="35"/>
      <c r="RBC451" s="32"/>
      <c r="RBD451" s="32"/>
      <c r="RBE451" s="32"/>
      <c r="RBF451" s="32"/>
      <c r="RBG451" s="35"/>
      <c r="RBH451" s="35"/>
      <c r="RBI451" s="32"/>
      <c r="RBJ451" s="32"/>
      <c r="RBK451" s="32"/>
      <c r="RBL451" s="32"/>
      <c r="RBM451" s="35"/>
      <c r="RBN451" s="35"/>
      <c r="RBO451" s="32"/>
      <c r="RBP451" s="32"/>
      <c r="RBQ451" s="32"/>
      <c r="RBR451" s="32"/>
      <c r="RBS451" s="35"/>
      <c r="RBT451" s="35"/>
      <c r="RBU451" s="32"/>
      <c r="RBV451" s="32"/>
      <c r="RBW451" s="32"/>
      <c r="RBX451" s="32"/>
      <c r="RBY451" s="35"/>
      <c r="RBZ451" s="35"/>
      <c r="RCA451" s="32"/>
      <c r="RCB451" s="32"/>
      <c r="RCC451" s="32"/>
      <c r="RCD451" s="32"/>
      <c r="RCE451" s="35"/>
      <c r="RCF451" s="35"/>
      <c r="RCG451" s="32"/>
      <c r="RCH451" s="32"/>
      <c r="RCI451" s="32"/>
      <c r="RCJ451" s="32"/>
      <c r="RCK451" s="35"/>
      <c r="RCL451" s="35"/>
      <c r="RCM451" s="32"/>
      <c r="RCN451" s="32"/>
      <c r="RCO451" s="32"/>
      <c r="RCP451" s="32"/>
      <c r="RCQ451" s="35"/>
      <c r="RCR451" s="35"/>
      <c r="RCS451" s="32"/>
      <c r="RCT451" s="32"/>
      <c r="RCU451" s="32"/>
      <c r="RCV451" s="32"/>
      <c r="RCW451" s="35"/>
      <c r="RCX451" s="35"/>
      <c r="RCY451" s="32"/>
      <c r="RCZ451" s="32"/>
      <c r="RDA451" s="32"/>
      <c r="RDB451" s="32"/>
      <c r="RDC451" s="35"/>
      <c r="RDD451" s="35"/>
      <c r="RDE451" s="32"/>
      <c r="RDF451" s="32"/>
      <c r="RDG451" s="32"/>
      <c r="RDH451" s="32"/>
      <c r="RDI451" s="35"/>
      <c r="RDJ451" s="35"/>
      <c r="RDK451" s="32"/>
      <c r="RDL451" s="32"/>
      <c r="RDM451" s="32"/>
      <c r="RDN451" s="32"/>
      <c r="RDO451" s="35"/>
      <c r="RDP451" s="35"/>
      <c r="RDQ451" s="32"/>
      <c r="RDR451" s="32"/>
      <c r="RDS451" s="32"/>
      <c r="RDT451" s="32"/>
      <c r="RDU451" s="35"/>
      <c r="RDV451" s="35"/>
      <c r="RDW451" s="32"/>
      <c r="RDX451" s="32"/>
      <c r="RDY451" s="32"/>
      <c r="RDZ451" s="32"/>
      <c r="REA451" s="35"/>
      <c r="REB451" s="35"/>
      <c r="REC451" s="32"/>
      <c r="RED451" s="32"/>
      <c r="REE451" s="32"/>
      <c r="REF451" s="32"/>
      <c r="REG451" s="35"/>
      <c r="REH451" s="35"/>
      <c r="REI451" s="32"/>
      <c r="REJ451" s="32"/>
      <c r="REK451" s="32"/>
      <c r="REL451" s="32"/>
      <c r="REM451" s="35"/>
      <c r="REN451" s="35"/>
      <c r="REO451" s="32"/>
      <c r="REP451" s="32"/>
      <c r="REQ451" s="32"/>
      <c r="RER451" s="32"/>
      <c r="RES451" s="35"/>
      <c r="RET451" s="35"/>
      <c r="REU451" s="32"/>
      <c r="REV451" s="32"/>
      <c r="REW451" s="32"/>
      <c r="REX451" s="32"/>
      <c r="REY451" s="35"/>
      <c r="REZ451" s="35"/>
      <c r="RFA451" s="32"/>
      <c r="RFB451" s="32"/>
      <c r="RFC451" s="32"/>
      <c r="RFD451" s="32"/>
      <c r="RFE451" s="35"/>
      <c r="RFF451" s="35"/>
      <c r="RFG451" s="32"/>
      <c r="RFH451" s="32"/>
      <c r="RFI451" s="32"/>
      <c r="RFJ451" s="32"/>
      <c r="RFK451" s="35"/>
      <c r="RFL451" s="35"/>
      <c r="RFM451" s="32"/>
      <c r="RFN451" s="32"/>
      <c r="RFO451" s="32"/>
      <c r="RFP451" s="32"/>
      <c r="RFQ451" s="35"/>
      <c r="RFR451" s="35"/>
      <c r="RFS451" s="32"/>
      <c r="RFT451" s="32"/>
      <c r="RFU451" s="32"/>
      <c r="RFV451" s="32"/>
      <c r="RFW451" s="35"/>
      <c r="RFX451" s="35"/>
      <c r="RFY451" s="32"/>
      <c r="RFZ451" s="32"/>
      <c r="RGA451" s="32"/>
      <c r="RGB451" s="32"/>
      <c r="RGC451" s="35"/>
      <c r="RGD451" s="35"/>
      <c r="RGE451" s="32"/>
      <c r="RGF451" s="32"/>
      <c r="RGG451" s="32"/>
      <c r="RGH451" s="32"/>
      <c r="RGI451" s="35"/>
      <c r="RGJ451" s="35"/>
      <c r="RGK451" s="32"/>
      <c r="RGL451" s="32"/>
      <c r="RGM451" s="32"/>
      <c r="RGN451" s="32"/>
      <c r="RGO451" s="35"/>
      <c r="RGP451" s="35"/>
      <c r="RGQ451" s="32"/>
      <c r="RGR451" s="32"/>
      <c r="RGS451" s="32"/>
      <c r="RGT451" s="32"/>
      <c r="RGU451" s="35"/>
      <c r="RGV451" s="35"/>
      <c r="RGW451" s="32"/>
      <c r="RGX451" s="32"/>
      <c r="RGY451" s="32"/>
      <c r="RGZ451" s="32"/>
      <c r="RHA451" s="35"/>
      <c r="RHB451" s="35"/>
      <c r="RHC451" s="32"/>
      <c r="RHD451" s="32"/>
      <c r="RHE451" s="32"/>
      <c r="RHF451" s="32"/>
      <c r="RHG451" s="35"/>
      <c r="RHH451" s="35"/>
      <c r="RHI451" s="32"/>
      <c r="RHJ451" s="32"/>
      <c r="RHK451" s="32"/>
      <c r="RHL451" s="32"/>
      <c r="RHM451" s="35"/>
      <c r="RHN451" s="35"/>
      <c r="RHO451" s="32"/>
      <c r="RHP451" s="32"/>
      <c r="RHQ451" s="32"/>
      <c r="RHR451" s="32"/>
      <c r="RHS451" s="35"/>
      <c r="RHT451" s="35"/>
      <c r="RHU451" s="32"/>
      <c r="RHV451" s="32"/>
      <c r="RHW451" s="32"/>
      <c r="RHX451" s="32"/>
      <c r="RHY451" s="35"/>
      <c r="RHZ451" s="35"/>
      <c r="RIA451" s="32"/>
      <c r="RIB451" s="32"/>
      <c r="RIC451" s="32"/>
      <c r="RID451" s="32"/>
      <c r="RIE451" s="35"/>
      <c r="RIF451" s="35"/>
      <c r="RIG451" s="32"/>
      <c r="RIH451" s="32"/>
      <c r="RII451" s="32"/>
      <c r="RIJ451" s="32"/>
      <c r="RIK451" s="35"/>
      <c r="RIL451" s="35"/>
      <c r="RIM451" s="32"/>
      <c r="RIN451" s="32"/>
      <c r="RIO451" s="32"/>
      <c r="RIP451" s="32"/>
      <c r="RIQ451" s="35"/>
      <c r="RIR451" s="35"/>
      <c r="RIS451" s="32"/>
      <c r="RIT451" s="32"/>
      <c r="RIU451" s="32"/>
      <c r="RIV451" s="32"/>
      <c r="RIW451" s="35"/>
      <c r="RIX451" s="35"/>
      <c r="RIY451" s="32"/>
      <c r="RIZ451" s="32"/>
      <c r="RJA451" s="32"/>
      <c r="RJB451" s="32"/>
      <c r="RJC451" s="35"/>
      <c r="RJD451" s="35"/>
      <c r="RJE451" s="32"/>
      <c r="RJF451" s="32"/>
      <c r="RJG451" s="32"/>
      <c r="RJH451" s="32"/>
      <c r="RJI451" s="35"/>
      <c r="RJJ451" s="35"/>
      <c r="RJK451" s="32"/>
      <c r="RJL451" s="32"/>
      <c r="RJM451" s="32"/>
      <c r="RJN451" s="32"/>
      <c r="RJO451" s="35"/>
      <c r="RJP451" s="35"/>
      <c r="RJQ451" s="32"/>
      <c r="RJR451" s="32"/>
      <c r="RJS451" s="32"/>
      <c r="RJT451" s="32"/>
      <c r="RJU451" s="35"/>
      <c r="RJV451" s="35"/>
      <c r="RJW451" s="32"/>
      <c r="RJX451" s="32"/>
      <c r="RJY451" s="32"/>
      <c r="RJZ451" s="32"/>
      <c r="RKA451" s="35"/>
      <c r="RKB451" s="35"/>
      <c r="RKC451" s="32"/>
      <c r="RKD451" s="32"/>
      <c r="RKE451" s="32"/>
      <c r="RKF451" s="32"/>
      <c r="RKG451" s="35"/>
      <c r="RKH451" s="35"/>
      <c r="RKI451" s="32"/>
      <c r="RKJ451" s="32"/>
      <c r="RKK451" s="32"/>
      <c r="RKL451" s="32"/>
      <c r="RKM451" s="35"/>
      <c r="RKN451" s="35"/>
      <c r="RKO451" s="32"/>
      <c r="RKP451" s="32"/>
      <c r="RKQ451" s="32"/>
      <c r="RKR451" s="32"/>
      <c r="RKS451" s="35"/>
      <c r="RKT451" s="35"/>
      <c r="RKU451" s="32"/>
      <c r="RKV451" s="32"/>
      <c r="RKW451" s="32"/>
      <c r="RKX451" s="32"/>
      <c r="RKY451" s="35"/>
      <c r="RKZ451" s="35"/>
      <c r="RLA451" s="32"/>
      <c r="RLB451" s="32"/>
      <c r="RLC451" s="32"/>
      <c r="RLD451" s="32"/>
      <c r="RLE451" s="35"/>
      <c r="RLF451" s="35"/>
      <c r="RLG451" s="32"/>
      <c r="RLH451" s="32"/>
      <c r="RLI451" s="32"/>
      <c r="RLJ451" s="32"/>
      <c r="RLK451" s="35"/>
      <c r="RLL451" s="35"/>
      <c r="RLM451" s="32"/>
      <c r="RLN451" s="32"/>
      <c r="RLO451" s="32"/>
      <c r="RLP451" s="32"/>
      <c r="RLQ451" s="35"/>
      <c r="RLR451" s="35"/>
      <c r="RLS451" s="32"/>
      <c r="RLT451" s="32"/>
      <c r="RLU451" s="32"/>
      <c r="RLV451" s="32"/>
      <c r="RLW451" s="35"/>
      <c r="RLX451" s="35"/>
      <c r="RLY451" s="32"/>
      <c r="RLZ451" s="32"/>
      <c r="RMA451" s="32"/>
      <c r="RMB451" s="32"/>
      <c r="RMC451" s="35"/>
      <c r="RMD451" s="35"/>
      <c r="RME451" s="32"/>
      <c r="RMF451" s="32"/>
      <c r="RMG451" s="32"/>
      <c r="RMH451" s="32"/>
      <c r="RMI451" s="35"/>
      <c r="RMJ451" s="35"/>
      <c r="RMK451" s="32"/>
      <c r="RML451" s="32"/>
      <c r="RMM451" s="32"/>
      <c r="RMN451" s="32"/>
      <c r="RMO451" s="35"/>
      <c r="RMP451" s="35"/>
      <c r="RMQ451" s="32"/>
      <c r="RMR451" s="32"/>
      <c r="RMS451" s="32"/>
      <c r="RMT451" s="32"/>
      <c r="RMU451" s="35"/>
      <c r="RMV451" s="35"/>
      <c r="RMW451" s="32"/>
      <c r="RMX451" s="32"/>
      <c r="RMY451" s="32"/>
      <c r="RMZ451" s="32"/>
      <c r="RNA451" s="35"/>
      <c r="RNB451" s="35"/>
      <c r="RNC451" s="32"/>
      <c r="RND451" s="32"/>
      <c r="RNE451" s="32"/>
      <c r="RNF451" s="32"/>
      <c r="RNG451" s="35"/>
      <c r="RNH451" s="35"/>
      <c r="RNI451" s="32"/>
      <c r="RNJ451" s="32"/>
      <c r="RNK451" s="32"/>
      <c r="RNL451" s="32"/>
      <c r="RNM451" s="35"/>
      <c r="RNN451" s="35"/>
      <c r="RNO451" s="32"/>
      <c r="RNP451" s="32"/>
      <c r="RNQ451" s="32"/>
      <c r="RNR451" s="32"/>
      <c r="RNS451" s="35"/>
      <c r="RNT451" s="35"/>
      <c r="RNU451" s="32"/>
      <c r="RNV451" s="32"/>
      <c r="RNW451" s="32"/>
      <c r="RNX451" s="32"/>
      <c r="RNY451" s="35"/>
      <c r="RNZ451" s="35"/>
      <c r="ROA451" s="32"/>
      <c r="ROB451" s="32"/>
      <c r="ROC451" s="32"/>
      <c r="ROD451" s="32"/>
      <c r="ROE451" s="35"/>
      <c r="ROF451" s="35"/>
      <c r="ROG451" s="32"/>
      <c r="ROH451" s="32"/>
      <c r="ROI451" s="32"/>
      <c r="ROJ451" s="32"/>
      <c r="ROK451" s="35"/>
      <c r="ROL451" s="35"/>
      <c r="ROM451" s="32"/>
      <c r="RON451" s="32"/>
      <c r="ROO451" s="32"/>
      <c r="ROP451" s="32"/>
      <c r="ROQ451" s="35"/>
      <c r="ROR451" s="35"/>
      <c r="ROS451" s="32"/>
      <c r="ROT451" s="32"/>
      <c r="ROU451" s="32"/>
      <c r="ROV451" s="32"/>
      <c r="ROW451" s="35"/>
      <c r="ROX451" s="35"/>
      <c r="ROY451" s="32"/>
      <c r="ROZ451" s="32"/>
      <c r="RPA451" s="32"/>
      <c r="RPB451" s="32"/>
      <c r="RPC451" s="35"/>
      <c r="RPD451" s="35"/>
      <c r="RPE451" s="32"/>
      <c r="RPF451" s="32"/>
      <c r="RPG451" s="32"/>
      <c r="RPH451" s="32"/>
      <c r="RPI451" s="35"/>
      <c r="RPJ451" s="35"/>
      <c r="RPK451" s="32"/>
      <c r="RPL451" s="32"/>
      <c r="RPM451" s="32"/>
      <c r="RPN451" s="32"/>
      <c r="RPO451" s="35"/>
      <c r="RPP451" s="35"/>
      <c r="RPQ451" s="32"/>
      <c r="RPR451" s="32"/>
      <c r="RPS451" s="32"/>
      <c r="RPT451" s="32"/>
      <c r="RPU451" s="35"/>
      <c r="RPV451" s="35"/>
      <c r="RPW451" s="32"/>
      <c r="RPX451" s="32"/>
      <c r="RPY451" s="32"/>
      <c r="RPZ451" s="32"/>
      <c r="RQA451" s="35"/>
      <c r="RQB451" s="35"/>
      <c r="RQC451" s="32"/>
      <c r="RQD451" s="32"/>
      <c r="RQE451" s="32"/>
      <c r="RQF451" s="32"/>
      <c r="RQG451" s="35"/>
      <c r="RQH451" s="35"/>
      <c r="RQI451" s="32"/>
      <c r="RQJ451" s="32"/>
      <c r="RQK451" s="32"/>
      <c r="RQL451" s="32"/>
      <c r="RQM451" s="35"/>
      <c r="RQN451" s="35"/>
      <c r="RQO451" s="32"/>
      <c r="RQP451" s="32"/>
      <c r="RQQ451" s="32"/>
      <c r="RQR451" s="32"/>
      <c r="RQS451" s="35"/>
      <c r="RQT451" s="35"/>
      <c r="RQU451" s="32"/>
      <c r="RQV451" s="32"/>
      <c r="RQW451" s="32"/>
      <c r="RQX451" s="32"/>
      <c r="RQY451" s="35"/>
      <c r="RQZ451" s="35"/>
      <c r="RRA451" s="32"/>
      <c r="RRB451" s="32"/>
      <c r="RRC451" s="32"/>
      <c r="RRD451" s="32"/>
      <c r="RRE451" s="35"/>
      <c r="RRF451" s="35"/>
      <c r="RRG451" s="32"/>
      <c r="RRH451" s="32"/>
      <c r="RRI451" s="32"/>
      <c r="RRJ451" s="32"/>
      <c r="RRK451" s="35"/>
      <c r="RRL451" s="35"/>
      <c r="RRM451" s="32"/>
      <c r="RRN451" s="32"/>
      <c r="RRO451" s="32"/>
      <c r="RRP451" s="32"/>
      <c r="RRQ451" s="35"/>
      <c r="RRR451" s="35"/>
      <c r="RRS451" s="32"/>
      <c r="RRT451" s="32"/>
      <c r="RRU451" s="32"/>
      <c r="RRV451" s="32"/>
      <c r="RRW451" s="35"/>
      <c r="RRX451" s="35"/>
      <c r="RRY451" s="32"/>
      <c r="RRZ451" s="32"/>
      <c r="RSA451" s="32"/>
      <c r="RSB451" s="32"/>
      <c r="RSC451" s="35"/>
      <c r="RSD451" s="35"/>
      <c r="RSE451" s="32"/>
      <c r="RSF451" s="32"/>
      <c r="RSG451" s="32"/>
      <c r="RSH451" s="32"/>
      <c r="RSI451" s="35"/>
      <c r="RSJ451" s="35"/>
      <c r="RSK451" s="32"/>
      <c r="RSL451" s="32"/>
      <c r="RSM451" s="32"/>
      <c r="RSN451" s="32"/>
      <c r="RSO451" s="35"/>
      <c r="RSP451" s="35"/>
      <c r="RSQ451" s="32"/>
      <c r="RSR451" s="32"/>
      <c r="RSS451" s="32"/>
      <c r="RST451" s="32"/>
      <c r="RSU451" s="35"/>
      <c r="RSV451" s="35"/>
      <c r="RSW451" s="32"/>
      <c r="RSX451" s="32"/>
      <c r="RSY451" s="32"/>
      <c r="RSZ451" s="32"/>
      <c r="RTA451" s="35"/>
      <c r="RTB451" s="35"/>
      <c r="RTC451" s="32"/>
      <c r="RTD451" s="32"/>
      <c r="RTE451" s="32"/>
      <c r="RTF451" s="32"/>
      <c r="RTG451" s="35"/>
      <c r="RTH451" s="35"/>
      <c r="RTI451" s="32"/>
      <c r="RTJ451" s="32"/>
      <c r="RTK451" s="32"/>
      <c r="RTL451" s="32"/>
      <c r="RTM451" s="35"/>
      <c r="RTN451" s="35"/>
      <c r="RTO451" s="32"/>
      <c r="RTP451" s="32"/>
      <c r="RTQ451" s="32"/>
      <c r="RTR451" s="32"/>
      <c r="RTS451" s="35"/>
      <c r="RTT451" s="35"/>
      <c r="RTU451" s="32"/>
      <c r="RTV451" s="32"/>
      <c r="RTW451" s="32"/>
      <c r="RTX451" s="32"/>
      <c r="RTY451" s="35"/>
      <c r="RTZ451" s="35"/>
      <c r="RUA451" s="32"/>
      <c r="RUB451" s="32"/>
      <c r="RUC451" s="32"/>
      <c r="RUD451" s="32"/>
      <c r="RUE451" s="35"/>
      <c r="RUF451" s="35"/>
      <c r="RUG451" s="32"/>
      <c r="RUH451" s="32"/>
      <c r="RUI451" s="32"/>
      <c r="RUJ451" s="32"/>
      <c r="RUK451" s="35"/>
      <c r="RUL451" s="35"/>
      <c r="RUM451" s="32"/>
      <c r="RUN451" s="32"/>
      <c r="RUO451" s="32"/>
      <c r="RUP451" s="32"/>
      <c r="RUQ451" s="35"/>
      <c r="RUR451" s="35"/>
      <c r="RUS451" s="32"/>
      <c r="RUT451" s="32"/>
      <c r="RUU451" s="32"/>
      <c r="RUV451" s="32"/>
      <c r="RUW451" s="35"/>
      <c r="RUX451" s="35"/>
      <c r="RUY451" s="32"/>
      <c r="RUZ451" s="32"/>
      <c r="RVA451" s="32"/>
      <c r="RVB451" s="32"/>
      <c r="RVC451" s="35"/>
      <c r="RVD451" s="35"/>
      <c r="RVE451" s="32"/>
      <c r="RVF451" s="32"/>
      <c r="RVG451" s="32"/>
      <c r="RVH451" s="32"/>
      <c r="RVI451" s="35"/>
      <c r="RVJ451" s="35"/>
      <c r="RVK451" s="32"/>
      <c r="RVL451" s="32"/>
      <c r="RVM451" s="32"/>
      <c r="RVN451" s="32"/>
      <c r="RVO451" s="35"/>
      <c r="RVP451" s="35"/>
      <c r="RVQ451" s="32"/>
      <c r="RVR451" s="32"/>
      <c r="RVS451" s="32"/>
      <c r="RVT451" s="32"/>
      <c r="RVU451" s="35"/>
      <c r="RVV451" s="35"/>
      <c r="RVW451" s="32"/>
      <c r="RVX451" s="32"/>
      <c r="RVY451" s="32"/>
      <c r="RVZ451" s="32"/>
      <c r="RWA451" s="35"/>
      <c r="RWB451" s="35"/>
      <c r="RWC451" s="32"/>
      <c r="RWD451" s="32"/>
      <c r="RWE451" s="32"/>
      <c r="RWF451" s="32"/>
      <c r="RWG451" s="35"/>
      <c r="RWH451" s="35"/>
      <c r="RWI451" s="32"/>
      <c r="RWJ451" s="32"/>
      <c r="RWK451" s="32"/>
      <c r="RWL451" s="32"/>
      <c r="RWM451" s="35"/>
      <c r="RWN451" s="35"/>
      <c r="RWO451" s="32"/>
      <c r="RWP451" s="32"/>
      <c r="RWQ451" s="32"/>
      <c r="RWR451" s="32"/>
      <c r="RWS451" s="35"/>
      <c r="RWT451" s="35"/>
      <c r="RWU451" s="32"/>
      <c r="RWV451" s="32"/>
      <c r="RWW451" s="32"/>
      <c r="RWX451" s="32"/>
      <c r="RWY451" s="35"/>
      <c r="RWZ451" s="35"/>
      <c r="RXA451" s="32"/>
      <c r="RXB451" s="32"/>
      <c r="RXC451" s="32"/>
      <c r="RXD451" s="32"/>
      <c r="RXE451" s="35"/>
      <c r="RXF451" s="35"/>
      <c r="RXG451" s="32"/>
      <c r="RXH451" s="32"/>
      <c r="RXI451" s="32"/>
      <c r="RXJ451" s="32"/>
      <c r="RXK451" s="35"/>
      <c r="RXL451" s="35"/>
      <c r="RXM451" s="32"/>
      <c r="RXN451" s="32"/>
      <c r="RXO451" s="32"/>
      <c r="RXP451" s="32"/>
      <c r="RXQ451" s="35"/>
      <c r="RXR451" s="35"/>
      <c r="RXS451" s="32"/>
      <c r="RXT451" s="32"/>
      <c r="RXU451" s="32"/>
      <c r="RXV451" s="32"/>
      <c r="RXW451" s="35"/>
      <c r="RXX451" s="35"/>
      <c r="RXY451" s="32"/>
      <c r="RXZ451" s="32"/>
      <c r="RYA451" s="32"/>
      <c r="RYB451" s="32"/>
      <c r="RYC451" s="35"/>
      <c r="RYD451" s="35"/>
      <c r="RYE451" s="32"/>
      <c r="RYF451" s="32"/>
      <c r="RYG451" s="32"/>
      <c r="RYH451" s="32"/>
      <c r="RYI451" s="35"/>
      <c r="RYJ451" s="35"/>
      <c r="RYK451" s="32"/>
      <c r="RYL451" s="32"/>
      <c r="RYM451" s="32"/>
      <c r="RYN451" s="32"/>
      <c r="RYO451" s="35"/>
      <c r="RYP451" s="35"/>
      <c r="RYQ451" s="32"/>
      <c r="RYR451" s="32"/>
      <c r="RYS451" s="32"/>
      <c r="RYT451" s="32"/>
      <c r="RYU451" s="35"/>
      <c r="RYV451" s="35"/>
      <c r="RYW451" s="32"/>
      <c r="RYX451" s="32"/>
      <c r="RYY451" s="32"/>
      <c r="RYZ451" s="32"/>
      <c r="RZA451" s="35"/>
      <c r="RZB451" s="35"/>
      <c r="RZC451" s="32"/>
      <c r="RZD451" s="32"/>
      <c r="RZE451" s="32"/>
      <c r="RZF451" s="32"/>
      <c r="RZG451" s="35"/>
      <c r="RZH451" s="35"/>
      <c r="RZI451" s="32"/>
      <c r="RZJ451" s="32"/>
      <c r="RZK451" s="32"/>
      <c r="RZL451" s="32"/>
      <c r="RZM451" s="35"/>
      <c r="RZN451" s="35"/>
      <c r="RZO451" s="32"/>
      <c r="RZP451" s="32"/>
      <c r="RZQ451" s="32"/>
      <c r="RZR451" s="32"/>
      <c r="RZS451" s="35"/>
      <c r="RZT451" s="35"/>
      <c r="RZU451" s="32"/>
      <c r="RZV451" s="32"/>
      <c r="RZW451" s="32"/>
      <c r="RZX451" s="32"/>
      <c r="RZY451" s="35"/>
      <c r="RZZ451" s="35"/>
      <c r="SAA451" s="32"/>
      <c r="SAB451" s="32"/>
      <c r="SAC451" s="32"/>
      <c r="SAD451" s="32"/>
      <c r="SAE451" s="35"/>
      <c r="SAF451" s="35"/>
      <c r="SAG451" s="32"/>
      <c r="SAH451" s="32"/>
      <c r="SAI451" s="32"/>
      <c r="SAJ451" s="32"/>
      <c r="SAK451" s="35"/>
      <c r="SAL451" s="35"/>
      <c r="SAM451" s="32"/>
      <c r="SAN451" s="32"/>
      <c r="SAO451" s="32"/>
      <c r="SAP451" s="32"/>
      <c r="SAQ451" s="35"/>
      <c r="SAR451" s="35"/>
      <c r="SAS451" s="32"/>
      <c r="SAT451" s="32"/>
      <c r="SAU451" s="32"/>
      <c r="SAV451" s="32"/>
      <c r="SAW451" s="35"/>
      <c r="SAX451" s="35"/>
      <c r="SAY451" s="32"/>
      <c r="SAZ451" s="32"/>
      <c r="SBA451" s="32"/>
      <c r="SBB451" s="32"/>
      <c r="SBC451" s="35"/>
      <c r="SBD451" s="35"/>
      <c r="SBE451" s="32"/>
      <c r="SBF451" s="32"/>
      <c r="SBG451" s="32"/>
      <c r="SBH451" s="32"/>
      <c r="SBI451" s="35"/>
      <c r="SBJ451" s="35"/>
      <c r="SBK451" s="32"/>
      <c r="SBL451" s="32"/>
      <c r="SBM451" s="32"/>
      <c r="SBN451" s="32"/>
      <c r="SBO451" s="35"/>
      <c r="SBP451" s="35"/>
      <c r="SBQ451" s="32"/>
      <c r="SBR451" s="32"/>
      <c r="SBS451" s="32"/>
      <c r="SBT451" s="32"/>
      <c r="SBU451" s="35"/>
      <c r="SBV451" s="35"/>
      <c r="SBW451" s="32"/>
      <c r="SBX451" s="32"/>
      <c r="SBY451" s="32"/>
      <c r="SBZ451" s="32"/>
      <c r="SCA451" s="35"/>
      <c r="SCB451" s="35"/>
      <c r="SCC451" s="32"/>
      <c r="SCD451" s="32"/>
      <c r="SCE451" s="32"/>
      <c r="SCF451" s="32"/>
      <c r="SCG451" s="35"/>
      <c r="SCH451" s="35"/>
      <c r="SCI451" s="32"/>
      <c r="SCJ451" s="32"/>
      <c r="SCK451" s="32"/>
      <c r="SCL451" s="32"/>
      <c r="SCM451" s="35"/>
      <c r="SCN451" s="35"/>
      <c r="SCO451" s="32"/>
      <c r="SCP451" s="32"/>
      <c r="SCQ451" s="32"/>
      <c r="SCR451" s="32"/>
      <c r="SCS451" s="35"/>
      <c r="SCT451" s="35"/>
      <c r="SCU451" s="32"/>
      <c r="SCV451" s="32"/>
      <c r="SCW451" s="32"/>
      <c r="SCX451" s="32"/>
      <c r="SCY451" s="35"/>
      <c r="SCZ451" s="35"/>
      <c r="SDA451" s="32"/>
      <c r="SDB451" s="32"/>
      <c r="SDC451" s="32"/>
      <c r="SDD451" s="32"/>
      <c r="SDE451" s="35"/>
      <c r="SDF451" s="35"/>
      <c r="SDG451" s="32"/>
      <c r="SDH451" s="32"/>
      <c r="SDI451" s="32"/>
      <c r="SDJ451" s="32"/>
      <c r="SDK451" s="35"/>
      <c r="SDL451" s="35"/>
      <c r="SDM451" s="32"/>
      <c r="SDN451" s="32"/>
      <c r="SDO451" s="32"/>
      <c r="SDP451" s="32"/>
      <c r="SDQ451" s="35"/>
      <c r="SDR451" s="35"/>
      <c r="SDS451" s="32"/>
      <c r="SDT451" s="32"/>
      <c r="SDU451" s="32"/>
      <c r="SDV451" s="32"/>
      <c r="SDW451" s="35"/>
      <c r="SDX451" s="35"/>
      <c r="SDY451" s="32"/>
      <c r="SDZ451" s="32"/>
      <c r="SEA451" s="32"/>
      <c r="SEB451" s="32"/>
      <c r="SEC451" s="35"/>
      <c r="SED451" s="35"/>
      <c r="SEE451" s="32"/>
      <c r="SEF451" s="32"/>
      <c r="SEG451" s="32"/>
      <c r="SEH451" s="32"/>
      <c r="SEI451" s="35"/>
      <c r="SEJ451" s="35"/>
      <c r="SEK451" s="32"/>
      <c r="SEL451" s="32"/>
      <c r="SEM451" s="32"/>
      <c r="SEN451" s="32"/>
      <c r="SEO451" s="35"/>
      <c r="SEP451" s="35"/>
      <c r="SEQ451" s="32"/>
      <c r="SER451" s="32"/>
      <c r="SES451" s="32"/>
      <c r="SET451" s="32"/>
      <c r="SEU451" s="35"/>
      <c r="SEV451" s="35"/>
      <c r="SEW451" s="32"/>
      <c r="SEX451" s="32"/>
      <c r="SEY451" s="32"/>
      <c r="SEZ451" s="32"/>
      <c r="SFA451" s="35"/>
      <c r="SFB451" s="35"/>
      <c r="SFC451" s="32"/>
      <c r="SFD451" s="32"/>
      <c r="SFE451" s="32"/>
      <c r="SFF451" s="32"/>
      <c r="SFG451" s="35"/>
      <c r="SFH451" s="35"/>
      <c r="SFI451" s="32"/>
      <c r="SFJ451" s="32"/>
      <c r="SFK451" s="32"/>
      <c r="SFL451" s="32"/>
      <c r="SFM451" s="35"/>
      <c r="SFN451" s="35"/>
      <c r="SFO451" s="32"/>
      <c r="SFP451" s="32"/>
      <c r="SFQ451" s="32"/>
      <c r="SFR451" s="32"/>
      <c r="SFS451" s="35"/>
      <c r="SFT451" s="35"/>
      <c r="SFU451" s="32"/>
      <c r="SFV451" s="32"/>
      <c r="SFW451" s="32"/>
      <c r="SFX451" s="32"/>
      <c r="SFY451" s="35"/>
      <c r="SFZ451" s="35"/>
      <c r="SGA451" s="32"/>
      <c r="SGB451" s="32"/>
      <c r="SGC451" s="32"/>
      <c r="SGD451" s="32"/>
      <c r="SGE451" s="35"/>
      <c r="SGF451" s="35"/>
      <c r="SGG451" s="32"/>
      <c r="SGH451" s="32"/>
      <c r="SGI451" s="32"/>
      <c r="SGJ451" s="32"/>
      <c r="SGK451" s="35"/>
      <c r="SGL451" s="35"/>
      <c r="SGM451" s="32"/>
      <c r="SGN451" s="32"/>
      <c r="SGO451" s="32"/>
      <c r="SGP451" s="32"/>
      <c r="SGQ451" s="35"/>
      <c r="SGR451" s="35"/>
      <c r="SGS451" s="32"/>
      <c r="SGT451" s="32"/>
      <c r="SGU451" s="32"/>
      <c r="SGV451" s="32"/>
      <c r="SGW451" s="35"/>
      <c r="SGX451" s="35"/>
      <c r="SGY451" s="32"/>
      <c r="SGZ451" s="32"/>
      <c r="SHA451" s="32"/>
      <c r="SHB451" s="32"/>
      <c r="SHC451" s="35"/>
      <c r="SHD451" s="35"/>
      <c r="SHE451" s="32"/>
      <c r="SHF451" s="32"/>
      <c r="SHG451" s="32"/>
      <c r="SHH451" s="32"/>
      <c r="SHI451" s="35"/>
      <c r="SHJ451" s="35"/>
      <c r="SHK451" s="32"/>
      <c r="SHL451" s="32"/>
      <c r="SHM451" s="32"/>
      <c r="SHN451" s="32"/>
      <c r="SHO451" s="35"/>
      <c r="SHP451" s="35"/>
      <c r="SHQ451" s="32"/>
      <c r="SHR451" s="32"/>
      <c r="SHS451" s="32"/>
      <c r="SHT451" s="32"/>
      <c r="SHU451" s="35"/>
      <c r="SHV451" s="35"/>
      <c r="SHW451" s="32"/>
      <c r="SHX451" s="32"/>
      <c r="SHY451" s="32"/>
      <c r="SHZ451" s="32"/>
      <c r="SIA451" s="35"/>
      <c r="SIB451" s="35"/>
      <c r="SIC451" s="32"/>
      <c r="SID451" s="32"/>
      <c r="SIE451" s="32"/>
      <c r="SIF451" s="32"/>
      <c r="SIG451" s="35"/>
      <c r="SIH451" s="35"/>
      <c r="SII451" s="32"/>
      <c r="SIJ451" s="32"/>
      <c r="SIK451" s="32"/>
      <c r="SIL451" s="32"/>
      <c r="SIM451" s="35"/>
      <c r="SIN451" s="35"/>
      <c r="SIO451" s="32"/>
      <c r="SIP451" s="32"/>
      <c r="SIQ451" s="32"/>
      <c r="SIR451" s="32"/>
      <c r="SIS451" s="35"/>
      <c r="SIT451" s="35"/>
      <c r="SIU451" s="32"/>
      <c r="SIV451" s="32"/>
      <c r="SIW451" s="32"/>
      <c r="SIX451" s="32"/>
      <c r="SIY451" s="35"/>
      <c r="SIZ451" s="35"/>
      <c r="SJA451" s="32"/>
      <c r="SJB451" s="32"/>
      <c r="SJC451" s="32"/>
      <c r="SJD451" s="32"/>
      <c r="SJE451" s="35"/>
      <c r="SJF451" s="35"/>
      <c r="SJG451" s="32"/>
      <c r="SJH451" s="32"/>
      <c r="SJI451" s="32"/>
      <c r="SJJ451" s="32"/>
      <c r="SJK451" s="35"/>
      <c r="SJL451" s="35"/>
      <c r="SJM451" s="32"/>
      <c r="SJN451" s="32"/>
      <c r="SJO451" s="32"/>
      <c r="SJP451" s="32"/>
      <c r="SJQ451" s="35"/>
      <c r="SJR451" s="35"/>
      <c r="SJS451" s="32"/>
      <c r="SJT451" s="32"/>
      <c r="SJU451" s="32"/>
      <c r="SJV451" s="32"/>
      <c r="SJW451" s="35"/>
      <c r="SJX451" s="35"/>
      <c r="SJY451" s="32"/>
      <c r="SJZ451" s="32"/>
      <c r="SKA451" s="32"/>
      <c r="SKB451" s="32"/>
      <c r="SKC451" s="35"/>
      <c r="SKD451" s="35"/>
      <c r="SKE451" s="32"/>
      <c r="SKF451" s="32"/>
      <c r="SKG451" s="32"/>
      <c r="SKH451" s="32"/>
      <c r="SKI451" s="35"/>
      <c r="SKJ451" s="35"/>
      <c r="SKK451" s="32"/>
      <c r="SKL451" s="32"/>
      <c r="SKM451" s="32"/>
      <c r="SKN451" s="32"/>
      <c r="SKO451" s="35"/>
      <c r="SKP451" s="35"/>
      <c r="SKQ451" s="32"/>
      <c r="SKR451" s="32"/>
      <c r="SKS451" s="32"/>
      <c r="SKT451" s="32"/>
      <c r="SKU451" s="35"/>
      <c r="SKV451" s="35"/>
      <c r="SKW451" s="32"/>
      <c r="SKX451" s="32"/>
      <c r="SKY451" s="32"/>
      <c r="SKZ451" s="32"/>
      <c r="SLA451" s="35"/>
      <c r="SLB451" s="35"/>
      <c r="SLC451" s="32"/>
      <c r="SLD451" s="32"/>
      <c r="SLE451" s="32"/>
      <c r="SLF451" s="32"/>
      <c r="SLG451" s="35"/>
      <c r="SLH451" s="35"/>
      <c r="SLI451" s="32"/>
      <c r="SLJ451" s="32"/>
      <c r="SLK451" s="32"/>
      <c r="SLL451" s="32"/>
      <c r="SLM451" s="35"/>
      <c r="SLN451" s="35"/>
      <c r="SLO451" s="32"/>
      <c r="SLP451" s="32"/>
      <c r="SLQ451" s="32"/>
      <c r="SLR451" s="32"/>
      <c r="SLS451" s="35"/>
      <c r="SLT451" s="35"/>
      <c r="SLU451" s="32"/>
      <c r="SLV451" s="32"/>
      <c r="SLW451" s="32"/>
      <c r="SLX451" s="32"/>
      <c r="SLY451" s="35"/>
      <c r="SLZ451" s="35"/>
      <c r="SMA451" s="32"/>
      <c r="SMB451" s="32"/>
      <c r="SMC451" s="32"/>
      <c r="SMD451" s="32"/>
      <c r="SME451" s="35"/>
      <c r="SMF451" s="35"/>
      <c r="SMG451" s="32"/>
      <c r="SMH451" s="32"/>
      <c r="SMI451" s="32"/>
      <c r="SMJ451" s="32"/>
      <c r="SMK451" s="35"/>
      <c r="SML451" s="35"/>
      <c r="SMM451" s="32"/>
      <c r="SMN451" s="32"/>
      <c r="SMO451" s="32"/>
      <c r="SMP451" s="32"/>
      <c r="SMQ451" s="35"/>
      <c r="SMR451" s="35"/>
      <c r="SMS451" s="32"/>
      <c r="SMT451" s="32"/>
      <c r="SMU451" s="32"/>
      <c r="SMV451" s="32"/>
      <c r="SMW451" s="35"/>
      <c r="SMX451" s="35"/>
      <c r="SMY451" s="32"/>
      <c r="SMZ451" s="32"/>
      <c r="SNA451" s="32"/>
      <c r="SNB451" s="32"/>
      <c r="SNC451" s="35"/>
      <c r="SND451" s="35"/>
      <c r="SNE451" s="32"/>
      <c r="SNF451" s="32"/>
      <c r="SNG451" s="32"/>
      <c r="SNH451" s="32"/>
      <c r="SNI451" s="35"/>
      <c r="SNJ451" s="35"/>
      <c r="SNK451" s="32"/>
      <c r="SNL451" s="32"/>
      <c r="SNM451" s="32"/>
      <c r="SNN451" s="32"/>
      <c r="SNO451" s="35"/>
      <c r="SNP451" s="35"/>
      <c r="SNQ451" s="32"/>
      <c r="SNR451" s="32"/>
      <c r="SNS451" s="32"/>
      <c r="SNT451" s="32"/>
      <c r="SNU451" s="35"/>
      <c r="SNV451" s="35"/>
      <c r="SNW451" s="32"/>
      <c r="SNX451" s="32"/>
      <c r="SNY451" s="32"/>
      <c r="SNZ451" s="32"/>
      <c r="SOA451" s="35"/>
      <c r="SOB451" s="35"/>
      <c r="SOC451" s="32"/>
      <c r="SOD451" s="32"/>
      <c r="SOE451" s="32"/>
      <c r="SOF451" s="32"/>
      <c r="SOG451" s="35"/>
      <c r="SOH451" s="35"/>
      <c r="SOI451" s="32"/>
      <c r="SOJ451" s="32"/>
      <c r="SOK451" s="32"/>
      <c r="SOL451" s="32"/>
      <c r="SOM451" s="35"/>
      <c r="SON451" s="35"/>
      <c r="SOO451" s="32"/>
      <c r="SOP451" s="32"/>
      <c r="SOQ451" s="32"/>
      <c r="SOR451" s="32"/>
      <c r="SOS451" s="35"/>
      <c r="SOT451" s="35"/>
      <c r="SOU451" s="32"/>
      <c r="SOV451" s="32"/>
      <c r="SOW451" s="32"/>
      <c r="SOX451" s="32"/>
      <c r="SOY451" s="35"/>
      <c r="SOZ451" s="35"/>
      <c r="SPA451" s="32"/>
      <c r="SPB451" s="32"/>
      <c r="SPC451" s="32"/>
      <c r="SPD451" s="32"/>
      <c r="SPE451" s="35"/>
      <c r="SPF451" s="35"/>
      <c r="SPG451" s="32"/>
      <c r="SPH451" s="32"/>
      <c r="SPI451" s="32"/>
      <c r="SPJ451" s="32"/>
      <c r="SPK451" s="35"/>
      <c r="SPL451" s="35"/>
      <c r="SPM451" s="32"/>
      <c r="SPN451" s="32"/>
      <c r="SPO451" s="32"/>
      <c r="SPP451" s="32"/>
      <c r="SPQ451" s="35"/>
      <c r="SPR451" s="35"/>
      <c r="SPS451" s="32"/>
      <c r="SPT451" s="32"/>
      <c r="SPU451" s="32"/>
      <c r="SPV451" s="32"/>
      <c r="SPW451" s="35"/>
      <c r="SPX451" s="35"/>
      <c r="SPY451" s="32"/>
      <c r="SPZ451" s="32"/>
      <c r="SQA451" s="32"/>
      <c r="SQB451" s="32"/>
      <c r="SQC451" s="35"/>
      <c r="SQD451" s="35"/>
      <c r="SQE451" s="32"/>
      <c r="SQF451" s="32"/>
      <c r="SQG451" s="32"/>
      <c r="SQH451" s="32"/>
      <c r="SQI451" s="35"/>
      <c r="SQJ451" s="35"/>
      <c r="SQK451" s="32"/>
      <c r="SQL451" s="32"/>
      <c r="SQM451" s="32"/>
      <c r="SQN451" s="32"/>
      <c r="SQO451" s="35"/>
      <c r="SQP451" s="35"/>
      <c r="SQQ451" s="32"/>
      <c r="SQR451" s="32"/>
      <c r="SQS451" s="32"/>
      <c r="SQT451" s="32"/>
      <c r="SQU451" s="35"/>
      <c r="SQV451" s="35"/>
      <c r="SQW451" s="32"/>
      <c r="SQX451" s="32"/>
      <c r="SQY451" s="32"/>
      <c r="SQZ451" s="32"/>
      <c r="SRA451" s="35"/>
      <c r="SRB451" s="35"/>
      <c r="SRC451" s="32"/>
      <c r="SRD451" s="32"/>
      <c r="SRE451" s="32"/>
      <c r="SRF451" s="32"/>
      <c r="SRG451" s="35"/>
      <c r="SRH451" s="35"/>
      <c r="SRI451" s="32"/>
      <c r="SRJ451" s="32"/>
      <c r="SRK451" s="32"/>
      <c r="SRL451" s="32"/>
      <c r="SRM451" s="35"/>
      <c r="SRN451" s="35"/>
      <c r="SRO451" s="32"/>
      <c r="SRP451" s="32"/>
      <c r="SRQ451" s="32"/>
      <c r="SRR451" s="32"/>
      <c r="SRS451" s="35"/>
      <c r="SRT451" s="35"/>
      <c r="SRU451" s="32"/>
      <c r="SRV451" s="32"/>
      <c r="SRW451" s="32"/>
      <c r="SRX451" s="32"/>
      <c r="SRY451" s="35"/>
      <c r="SRZ451" s="35"/>
      <c r="SSA451" s="32"/>
      <c r="SSB451" s="32"/>
      <c r="SSC451" s="32"/>
      <c r="SSD451" s="32"/>
      <c r="SSE451" s="35"/>
      <c r="SSF451" s="35"/>
      <c r="SSG451" s="32"/>
      <c r="SSH451" s="32"/>
      <c r="SSI451" s="32"/>
      <c r="SSJ451" s="32"/>
      <c r="SSK451" s="35"/>
      <c r="SSL451" s="35"/>
      <c r="SSM451" s="32"/>
      <c r="SSN451" s="32"/>
      <c r="SSO451" s="32"/>
      <c r="SSP451" s="32"/>
      <c r="SSQ451" s="35"/>
      <c r="SSR451" s="35"/>
      <c r="SSS451" s="32"/>
      <c r="SST451" s="32"/>
      <c r="SSU451" s="32"/>
      <c r="SSV451" s="32"/>
      <c r="SSW451" s="35"/>
      <c r="SSX451" s="35"/>
      <c r="SSY451" s="32"/>
      <c r="SSZ451" s="32"/>
      <c r="STA451" s="32"/>
      <c r="STB451" s="32"/>
      <c r="STC451" s="35"/>
      <c r="STD451" s="35"/>
      <c r="STE451" s="32"/>
      <c r="STF451" s="32"/>
      <c r="STG451" s="32"/>
      <c r="STH451" s="32"/>
      <c r="STI451" s="35"/>
      <c r="STJ451" s="35"/>
      <c r="STK451" s="32"/>
      <c r="STL451" s="32"/>
      <c r="STM451" s="32"/>
      <c r="STN451" s="32"/>
      <c r="STO451" s="35"/>
      <c r="STP451" s="35"/>
      <c r="STQ451" s="32"/>
      <c r="STR451" s="32"/>
      <c r="STS451" s="32"/>
      <c r="STT451" s="32"/>
      <c r="STU451" s="35"/>
      <c r="STV451" s="35"/>
      <c r="STW451" s="32"/>
      <c r="STX451" s="32"/>
      <c r="STY451" s="32"/>
      <c r="STZ451" s="32"/>
      <c r="SUA451" s="35"/>
      <c r="SUB451" s="35"/>
      <c r="SUC451" s="32"/>
      <c r="SUD451" s="32"/>
      <c r="SUE451" s="32"/>
      <c r="SUF451" s="32"/>
      <c r="SUG451" s="35"/>
      <c r="SUH451" s="35"/>
      <c r="SUI451" s="32"/>
      <c r="SUJ451" s="32"/>
      <c r="SUK451" s="32"/>
      <c r="SUL451" s="32"/>
      <c r="SUM451" s="35"/>
      <c r="SUN451" s="35"/>
      <c r="SUO451" s="32"/>
      <c r="SUP451" s="32"/>
      <c r="SUQ451" s="32"/>
      <c r="SUR451" s="32"/>
      <c r="SUS451" s="35"/>
      <c r="SUT451" s="35"/>
      <c r="SUU451" s="32"/>
      <c r="SUV451" s="32"/>
      <c r="SUW451" s="32"/>
      <c r="SUX451" s="32"/>
      <c r="SUY451" s="35"/>
      <c r="SUZ451" s="35"/>
      <c r="SVA451" s="32"/>
      <c r="SVB451" s="32"/>
      <c r="SVC451" s="32"/>
      <c r="SVD451" s="32"/>
      <c r="SVE451" s="35"/>
      <c r="SVF451" s="35"/>
      <c r="SVG451" s="32"/>
      <c r="SVH451" s="32"/>
      <c r="SVI451" s="32"/>
      <c r="SVJ451" s="32"/>
      <c r="SVK451" s="35"/>
      <c r="SVL451" s="35"/>
      <c r="SVM451" s="32"/>
      <c r="SVN451" s="32"/>
      <c r="SVO451" s="32"/>
      <c r="SVP451" s="32"/>
      <c r="SVQ451" s="35"/>
      <c r="SVR451" s="35"/>
      <c r="SVS451" s="32"/>
      <c r="SVT451" s="32"/>
      <c r="SVU451" s="32"/>
      <c r="SVV451" s="32"/>
      <c r="SVW451" s="35"/>
      <c r="SVX451" s="35"/>
      <c r="SVY451" s="32"/>
      <c r="SVZ451" s="32"/>
      <c r="SWA451" s="32"/>
      <c r="SWB451" s="32"/>
      <c r="SWC451" s="35"/>
      <c r="SWD451" s="35"/>
      <c r="SWE451" s="32"/>
      <c r="SWF451" s="32"/>
      <c r="SWG451" s="32"/>
      <c r="SWH451" s="32"/>
      <c r="SWI451" s="35"/>
      <c r="SWJ451" s="35"/>
      <c r="SWK451" s="32"/>
      <c r="SWL451" s="32"/>
      <c r="SWM451" s="32"/>
      <c r="SWN451" s="32"/>
      <c r="SWO451" s="35"/>
      <c r="SWP451" s="35"/>
      <c r="SWQ451" s="32"/>
      <c r="SWR451" s="32"/>
      <c r="SWS451" s="32"/>
      <c r="SWT451" s="32"/>
      <c r="SWU451" s="35"/>
      <c r="SWV451" s="35"/>
      <c r="SWW451" s="32"/>
      <c r="SWX451" s="32"/>
      <c r="SWY451" s="32"/>
      <c r="SWZ451" s="32"/>
      <c r="SXA451" s="35"/>
      <c r="SXB451" s="35"/>
      <c r="SXC451" s="32"/>
      <c r="SXD451" s="32"/>
      <c r="SXE451" s="32"/>
      <c r="SXF451" s="32"/>
      <c r="SXG451" s="35"/>
      <c r="SXH451" s="35"/>
      <c r="SXI451" s="32"/>
      <c r="SXJ451" s="32"/>
      <c r="SXK451" s="32"/>
      <c r="SXL451" s="32"/>
      <c r="SXM451" s="35"/>
      <c r="SXN451" s="35"/>
      <c r="SXO451" s="32"/>
      <c r="SXP451" s="32"/>
      <c r="SXQ451" s="32"/>
      <c r="SXR451" s="32"/>
      <c r="SXS451" s="35"/>
      <c r="SXT451" s="35"/>
      <c r="SXU451" s="32"/>
      <c r="SXV451" s="32"/>
      <c r="SXW451" s="32"/>
      <c r="SXX451" s="32"/>
      <c r="SXY451" s="35"/>
      <c r="SXZ451" s="35"/>
      <c r="SYA451" s="32"/>
      <c r="SYB451" s="32"/>
      <c r="SYC451" s="32"/>
      <c r="SYD451" s="32"/>
      <c r="SYE451" s="35"/>
      <c r="SYF451" s="35"/>
      <c r="SYG451" s="32"/>
      <c r="SYH451" s="32"/>
      <c r="SYI451" s="32"/>
      <c r="SYJ451" s="32"/>
      <c r="SYK451" s="35"/>
      <c r="SYL451" s="35"/>
      <c r="SYM451" s="32"/>
      <c r="SYN451" s="32"/>
      <c r="SYO451" s="32"/>
      <c r="SYP451" s="32"/>
      <c r="SYQ451" s="35"/>
      <c r="SYR451" s="35"/>
      <c r="SYS451" s="32"/>
      <c r="SYT451" s="32"/>
      <c r="SYU451" s="32"/>
      <c r="SYV451" s="32"/>
      <c r="SYW451" s="35"/>
      <c r="SYX451" s="35"/>
      <c r="SYY451" s="32"/>
      <c r="SYZ451" s="32"/>
      <c r="SZA451" s="32"/>
      <c r="SZB451" s="32"/>
      <c r="SZC451" s="35"/>
      <c r="SZD451" s="35"/>
      <c r="SZE451" s="32"/>
      <c r="SZF451" s="32"/>
      <c r="SZG451" s="32"/>
      <c r="SZH451" s="32"/>
      <c r="SZI451" s="35"/>
      <c r="SZJ451" s="35"/>
      <c r="SZK451" s="32"/>
      <c r="SZL451" s="32"/>
      <c r="SZM451" s="32"/>
      <c r="SZN451" s="32"/>
      <c r="SZO451" s="35"/>
      <c r="SZP451" s="35"/>
      <c r="SZQ451" s="32"/>
      <c r="SZR451" s="32"/>
      <c r="SZS451" s="32"/>
      <c r="SZT451" s="32"/>
      <c r="SZU451" s="35"/>
      <c r="SZV451" s="35"/>
      <c r="SZW451" s="32"/>
      <c r="SZX451" s="32"/>
      <c r="SZY451" s="32"/>
      <c r="SZZ451" s="32"/>
      <c r="TAA451" s="35"/>
      <c r="TAB451" s="35"/>
      <c r="TAC451" s="32"/>
      <c r="TAD451" s="32"/>
      <c r="TAE451" s="32"/>
      <c r="TAF451" s="32"/>
      <c r="TAG451" s="35"/>
      <c r="TAH451" s="35"/>
      <c r="TAI451" s="32"/>
      <c r="TAJ451" s="32"/>
      <c r="TAK451" s="32"/>
      <c r="TAL451" s="32"/>
      <c r="TAM451" s="35"/>
      <c r="TAN451" s="35"/>
      <c r="TAO451" s="32"/>
      <c r="TAP451" s="32"/>
      <c r="TAQ451" s="32"/>
      <c r="TAR451" s="32"/>
      <c r="TAS451" s="35"/>
      <c r="TAT451" s="35"/>
      <c r="TAU451" s="32"/>
      <c r="TAV451" s="32"/>
      <c r="TAW451" s="32"/>
      <c r="TAX451" s="32"/>
      <c r="TAY451" s="35"/>
      <c r="TAZ451" s="35"/>
      <c r="TBA451" s="32"/>
      <c r="TBB451" s="32"/>
      <c r="TBC451" s="32"/>
      <c r="TBD451" s="32"/>
      <c r="TBE451" s="35"/>
      <c r="TBF451" s="35"/>
      <c r="TBG451" s="32"/>
      <c r="TBH451" s="32"/>
      <c r="TBI451" s="32"/>
      <c r="TBJ451" s="32"/>
      <c r="TBK451" s="35"/>
      <c r="TBL451" s="35"/>
      <c r="TBM451" s="32"/>
      <c r="TBN451" s="32"/>
      <c r="TBO451" s="32"/>
      <c r="TBP451" s="32"/>
      <c r="TBQ451" s="35"/>
      <c r="TBR451" s="35"/>
      <c r="TBS451" s="32"/>
      <c r="TBT451" s="32"/>
      <c r="TBU451" s="32"/>
      <c r="TBV451" s="32"/>
      <c r="TBW451" s="35"/>
      <c r="TBX451" s="35"/>
      <c r="TBY451" s="32"/>
      <c r="TBZ451" s="32"/>
      <c r="TCA451" s="32"/>
      <c r="TCB451" s="32"/>
      <c r="TCC451" s="35"/>
      <c r="TCD451" s="35"/>
      <c r="TCE451" s="32"/>
      <c r="TCF451" s="32"/>
      <c r="TCG451" s="32"/>
      <c r="TCH451" s="32"/>
      <c r="TCI451" s="35"/>
      <c r="TCJ451" s="35"/>
      <c r="TCK451" s="32"/>
      <c r="TCL451" s="32"/>
      <c r="TCM451" s="32"/>
      <c r="TCN451" s="32"/>
      <c r="TCO451" s="35"/>
      <c r="TCP451" s="35"/>
      <c r="TCQ451" s="32"/>
      <c r="TCR451" s="32"/>
      <c r="TCS451" s="32"/>
      <c r="TCT451" s="32"/>
      <c r="TCU451" s="35"/>
      <c r="TCV451" s="35"/>
      <c r="TCW451" s="32"/>
      <c r="TCX451" s="32"/>
      <c r="TCY451" s="32"/>
      <c r="TCZ451" s="32"/>
      <c r="TDA451" s="35"/>
      <c r="TDB451" s="35"/>
      <c r="TDC451" s="32"/>
      <c r="TDD451" s="32"/>
      <c r="TDE451" s="32"/>
      <c r="TDF451" s="32"/>
      <c r="TDG451" s="35"/>
      <c r="TDH451" s="35"/>
      <c r="TDI451" s="32"/>
      <c r="TDJ451" s="32"/>
      <c r="TDK451" s="32"/>
      <c r="TDL451" s="32"/>
      <c r="TDM451" s="35"/>
      <c r="TDN451" s="35"/>
      <c r="TDO451" s="32"/>
      <c r="TDP451" s="32"/>
      <c r="TDQ451" s="32"/>
      <c r="TDR451" s="32"/>
      <c r="TDS451" s="35"/>
      <c r="TDT451" s="35"/>
      <c r="TDU451" s="32"/>
      <c r="TDV451" s="32"/>
      <c r="TDW451" s="32"/>
      <c r="TDX451" s="32"/>
      <c r="TDY451" s="35"/>
      <c r="TDZ451" s="35"/>
      <c r="TEA451" s="32"/>
      <c r="TEB451" s="32"/>
      <c r="TEC451" s="32"/>
      <c r="TED451" s="32"/>
      <c r="TEE451" s="35"/>
      <c r="TEF451" s="35"/>
      <c r="TEG451" s="32"/>
      <c r="TEH451" s="32"/>
      <c r="TEI451" s="32"/>
      <c r="TEJ451" s="32"/>
      <c r="TEK451" s="35"/>
      <c r="TEL451" s="35"/>
      <c r="TEM451" s="32"/>
      <c r="TEN451" s="32"/>
      <c r="TEO451" s="32"/>
      <c r="TEP451" s="32"/>
      <c r="TEQ451" s="35"/>
      <c r="TER451" s="35"/>
      <c r="TES451" s="32"/>
      <c r="TET451" s="32"/>
      <c r="TEU451" s="32"/>
      <c r="TEV451" s="32"/>
      <c r="TEW451" s="35"/>
      <c r="TEX451" s="35"/>
      <c r="TEY451" s="32"/>
      <c r="TEZ451" s="32"/>
      <c r="TFA451" s="32"/>
      <c r="TFB451" s="32"/>
      <c r="TFC451" s="35"/>
      <c r="TFD451" s="35"/>
      <c r="TFE451" s="32"/>
      <c r="TFF451" s="32"/>
      <c r="TFG451" s="32"/>
      <c r="TFH451" s="32"/>
      <c r="TFI451" s="35"/>
      <c r="TFJ451" s="35"/>
      <c r="TFK451" s="32"/>
      <c r="TFL451" s="32"/>
      <c r="TFM451" s="32"/>
      <c r="TFN451" s="32"/>
      <c r="TFO451" s="35"/>
      <c r="TFP451" s="35"/>
      <c r="TFQ451" s="32"/>
      <c r="TFR451" s="32"/>
      <c r="TFS451" s="32"/>
      <c r="TFT451" s="32"/>
      <c r="TFU451" s="35"/>
      <c r="TFV451" s="35"/>
      <c r="TFW451" s="32"/>
      <c r="TFX451" s="32"/>
      <c r="TFY451" s="32"/>
      <c r="TFZ451" s="32"/>
      <c r="TGA451" s="35"/>
      <c r="TGB451" s="35"/>
      <c r="TGC451" s="32"/>
      <c r="TGD451" s="32"/>
      <c r="TGE451" s="32"/>
      <c r="TGF451" s="32"/>
      <c r="TGG451" s="35"/>
      <c r="TGH451" s="35"/>
      <c r="TGI451" s="32"/>
      <c r="TGJ451" s="32"/>
      <c r="TGK451" s="32"/>
      <c r="TGL451" s="32"/>
      <c r="TGM451" s="35"/>
      <c r="TGN451" s="35"/>
      <c r="TGO451" s="32"/>
      <c r="TGP451" s="32"/>
      <c r="TGQ451" s="32"/>
      <c r="TGR451" s="32"/>
      <c r="TGS451" s="35"/>
      <c r="TGT451" s="35"/>
      <c r="TGU451" s="32"/>
      <c r="TGV451" s="32"/>
      <c r="TGW451" s="32"/>
      <c r="TGX451" s="32"/>
      <c r="TGY451" s="35"/>
      <c r="TGZ451" s="35"/>
      <c r="THA451" s="32"/>
      <c r="THB451" s="32"/>
      <c r="THC451" s="32"/>
      <c r="THD451" s="32"/>
      <c r="THE451" s="35"/>
      <c r="THF451" s="35"/>
      <c r="THG451" s="32"/>
      <c r="THH451" s="32"/>
      <c r="THI451" s="32"/>
      <c r="THJ451" s="32"/>
      <c r="THK451" s="35"/>
      <c r="THL451" s="35"/>
      <c r="THM451" s="32"/>
      <c r="THN451" s="32"/>
      <c r="THO451" s="32"/>
      <c r="THP451" s="32"/>
      <c r="THQ451" s="35"/>
      <c r="THR451" s="35"/>
      <c r="THS451" s="32"/>
      <c r="THT451" s="32"/>
      <c r="THU451" s="32"/>
      <c r="THV451" s="32"/>
      <c r="THW451" s="35"/>
      <c r="THX451" s="35"/>
      <c r="THY451" s="32"/>
      <c r="THZ451" s="32"/>
      <c r="TIA451" s="32"/>
      <c r="TIB451" s="32"/>
      <c r="TIC451" s="35"/>
      <c r="TID451" s="35"/>
      <c r="TIE451" s="32"/>
      <c r="TIF451" s="32"/>
      <c r="TIG451" s="32"/>
      <c r="TIH451" s="32"/>
      <c r="TII451" s="35"/>
      <c r="TIJ451" s="35"/>
      <c r="TIK451" s="32"/>
      <c r="TIL451" s="32"/>
      <c r="TIM451" s="32"/>
      <c r="TIN451" s="32"/>
      <c r="TIO451" s="35"/>
      <c r="TIP451" s="35"/>
      <c r="TIQ451" s="32"/>
      <c r="TIR451" s="32"/>
      <c r="TIS451" s="32"/>
      <c r="TIT451" s="32"/>
      <c r="TIU451" s="35"/>
      <c r="TIV451" s="35"/>
      <c r="TIW451" s="32"/>
      <c r="TIX451" s="32"/>
      <c r="TIY451" s="32"/>
      <c r="TIZ451" s="32"/>
      <c r="TJA451" s="35"/>
      <c r="TJB451" s="35"/>
      <c r="TJC451" s="32"/>
      <c r="TJD451" s="32"/>
      <c r="TJE451" s="32"/>
      <c r="TJF451" s="32"/>
      <c r="TJG451" s="35"/>
      <c r="TJH451" s="35"/>
      <c r="TJI451" s="32"/>
      <c r="TJJ451" s="32"/>
      <c r="TJK451" s="32"/>
      <c r="TJL451" s="32"/>
      <c r="TJM451" s="35"/>
      <c r="TJN451" s="35"/>
      <c r="TJO451" s="32"/>
      <c r="TJP451" s="32"/>
      <c r="TJQ451" s="32"/>
      <c r="TJR451" s="32"/>
      <c r="TJS451" s="35"/>
      <c r="TJT451" s="35"/>
      <c r="TJU451" s="32"/>
      <c r="TJV451" s="32"/>
      <c r="TJW451" s="32"/>
      <c r="TJX451" s="32"/>
      <c r="TJY451" s="35"/>
      <c r="TJZ451" s="35"/>
      <c r="TKA451" s="32"/>
      <c r="TKB451" s="32"/>
      <c r="TKC451" s="32"/>
      <c r="TKD451" s="32"/>
      <c r="TKE451" s="35"/>
      <c r="TKF451" s="35"/>
      <c r="TKG451" s="32"/>
      <c r="TKH451" s="32"/>
      <c r="TKI451" s="32"/>
      <c r="TKJ451" s="32"/>
      <c r="TKK451" s="35"/>
      <c r="TKL451" s="35"/>
      <c r="TKM451" s="32"/>
      <c r="TKN451" s="32"/>
      <c r="TKO451" s="32"/>
      <c r="TKP451" s="32"/>
      <c r="TKQ451" s="35"/>
      <c r="TKR451" s="35"/>
      <c r="TKS451" s="32"/>
      <c r="TKT451" s="32"/>
      <c r="TKU451" s="32"/>
      <c r="TKV451" s="32"/>
      <c r="TKW451" s="35"/>
      <c r="TKX451" s="35"/>
      <c r="TKY451" s="32"/>
      <c r="TKZ451" s="32"/>
      <c r="TLA451" s="32"/>
      <c r="TLB451" s="32"/>
      <c r="TLC451" s="35"/>
      <c r="TLD451" s="35"/>
      <c r="TLE451" s="32"/>
      <c r="TLF451" s="32"/>
      <c r="TLG451" s="32"/>
      <c r="TLH451" s="32"/>
      <c r="TLI451" s="35"/>
      <c r="TLJ451" s="35"/>
      <c r="TLK451" s="32"/>
      <c r="TLL451" s="32"/>
      <c r="TLM451" s="32"/>
      <c r="TLN451" s="32"/>
      <c r="TLO451" s="35"/>
      <c r="TLP451" s="35"/>
      <c r="TLQ451" s="32"/>
      <c r="TLR451" s="32"/>
      <c r="TLS451" s="32"/>
      <c r="TLT451" s="32"/>
      <c r="TLU451" s="35"/>
      <c r="TLV451" s="35"/>
      <c r="TLW451" s="32"/>
      <c r="TLX451" s="32"/>
      <c r="TLY451" s="32"/>
      <c r="TLZ451" s="32"/>
      <c r="TMA451" s="35"/>
      <c r="TMB451" s="35"/>
      <c r="TMC451" s="32"/>
      <c r="TMD451" s="32"/>
      <c r="TME451" s="32"/>
      <c r="TMF451" s="32"/>
      <c r="TMG451" s="35"/>
      <c r="TMH451" s="35"/>
      <c r="TMI451" s="32"/>
      <c r="TMJ451" s="32"/>
      <c r="TMK451" s="32"/>
      <c r="TML451" s="32"/>
      <c r="TMM451" s="35"/>
      <c r="TMN451" s="35"/>
      <c r="TMO451" s="32"/>
      <c r="TMP451" s="32"/>
      <c r="TMQ451" s="32"/>
      <c r="TMR451" s="32"/>
      <c r="TMS451" s="35"/>
      <c r="TMT451" s="35"/>
      <c r="TMU451" s="32"/>
      <c r="TMV451" s="32"/>
      <c r="TMW451" s="32"/>
      <c r="TMX451" s="32"/>
      <c r="TMY451" s="35"/>
      <c r="TMZ451" s="35"/>
      <c r="TNA451" s="32"/>
      <c r="TNB451" s="32"/>
      <c r="TNC451" s="32"/>
      <c r="TND451" s="32"/>
      <c r="TNE451" s="35"/>
      <c r="TNF451" s="35"/>
      <c r="TNG451" s="32"/>
      <c r="TNH451" s="32"/>
      <c r="TNI451" s="32"/>
      <c r="TNJ451" s="32"/>
      <c r="TNK451" s="35"/>
      <c r="TNL451" s="35"/>
      <c r="TNM451" s="32"/>
      <c r="TNN451" s="32"/>
      <c r="TNO451" s="32"/>
      <c r="TNP451" s="32"/>
      <c r="TNQ451" s="35"/>
      <c r="TNR451" s="35"/>
      <c r="TNS451" s="32"/>
      <c r="TNT451" s="32"/>
      <c r="TNU451" s="32"/>
      <c r="TNV451" s="32"/>
      <c r="TNW451" s="35"/>
      <c r="TNX451" s="35"/>
      <c r="TNY451" s="32"/>
      <c r="TNZ451" s="32"/>
      <c r="TOA451" s="32"/>
      <c r="TOB451" s="32"/>
      <c r="TOC451" s="35"/>
      <c r="TOD451" s="35"/>
      <c r="TOE451" s="32"/>
      <c r="TOF451" s="32"/>
      <c r="TOG451" s="32"/>
      <c r="TOH451" s="32"/>
      <c r="TOI451" s="35"/>
      <c r="TOJ451" s="35"/>
      <c r="TOK451" s="32"/>
      <c r="TOL451" s="32"/>
      <c r="TOM451" s="32"/>
      <c r="TON451" s="32"/>
      <c r="TOO451" s="35"/>
      <c r="TOP451" s="35"/>
      <c r="TOQ451" s="32"/>
      <c r="TOR451" s="32"/>
      <c r="TOS451" s="32"/>
      <c r="TOT451" s="32"/>
      <c r="TOU451" s="35"/>
      <c r="TOV451" s="35"/>
      <c r="TOW451" s="32"/>
      <c r="TOX451" s="32"/>
      <c r="TOY451" s="32"/>
      <c r="TOZ451" s="32"/>
      <c r="TPA451" s="35"/>
      <c r="TPB451" s="35"/>
      <c r="TPC451" s="32"/>
      <c r="TPD451" s="32"/>
      <c r="TPE451" s="32"/>
      <c r="TPF451" s="32"/>
      <c r="TPG451" s="35"/>
      <c r="TPH451" s="35"/>
      <c r="TPI451" s="32"/>
      <c r="TPJ451" s="32"/>
      <c r="TPK451" s="32"/>
      <c r="TPL451" s="32"/>
      <c r="TPM451" s="35"/>
      <c r="TPN451" s="35"/>
      <c r="TPO451" s="32"/>
      <c r="TPP451" s="32"/>
      <c r="TPQ451" s="32"/>
      <c r="TPR451" s="32"/>
      <c r="TPS451" s="35"/>
      <c r="TPT451" s="35"/>
      <c r="TPU451" s="32"/>
      <c r="TPV451" s="32"/>
      <c r="TPW451" s="32"/>
      <c r="TPX451" s="32"/>
      <c r="TPY451" s="35"/>
      <c r="TPZ451" s="35"/>
      <c r="TQA451" s="32"/>
      <c r="TQB451" s="32"/>
      <c r="TQC451" s="32"/>
      <c r="TQD451" s="32"/>
      <c r="TQE451" s="35"/>
      <c r="TQF451" s="35"/>
      <c r="TQG451" s="32"/>
      <c r="TQH451" s="32"/>
      <c r="TQI451" s="32"/>
      <c r="TQJ451" s="32"/>
      <c r="TQK451" s="35"/>
      <c r="TQL451" s="35"/>
      <c r="TQM451" s="32"/>
      <c r="TQN451" s="32"/>
      <c r="TQO451" s="32"/>
      <c r="TQP451" s="32"/>
      <c r="TQQ451" s="35"/>
      <c r="TQR451" s="35"/>
      <c r="TQS451" s="32"/>
      <c r="TQT451" s="32"/>
      <c r="TQU451" s="32"/>
      <c r="TQV451" s="32"/>
      <c r="TQW451" s="35"/>
      <c r="TQX451" s="35"/>
      <c r="TQY451" s="32"/>
      <c r="TQZ451" s="32"/>
      <c r="TRA451" s="32"/>
      <c r="TRB451" s="32"/>
      <c r="TRC451" s="35"/>
      <c r="TRD451" s="35"/>
      <c r="TRE451" s="32"/>
      <c r="TRF451" s="32"/>
      <c r="TRG451" s="32"/>
      <c r="TRH451" s="32"/>
      <c r="TRI451" s="35"/>
      <c r="TRJ451" s="35"/>
      <c r="TRK451" s="32"/>
      <c r="TRL451" s="32"/>
      <c r="TRM451" s="32"/>
      <c r="TRN451" s="32"/>
      <c r="TRO451" s="35"/>
      <c r="TRP451" s="35"/>
      <c r="TRQ451" s="32"/>
      <c r="TRR451" s="32"/>
      <c r="TRS451" s="32"/>
      <c r="TRT451" s="32"/>
      <c r="TRU451" s="35"/>
      <c r="TRV451" s="35"/>
      <c r="TRW451" s="32"/>
      <c r="TRX451" s="32"/>
      <c r="TRY451" s="32"/>
      <c r="TRZ451" s="32"/>
      <c r="TSA451" s="35"/>
      <c r="TSB451" s="35"/>
      <c r="TSC451" s="32"/>
      <c r="TSD451" s="32"/>
      <c r="TSE451" s="32"/>
      <c r="TSF451" s="32"/>
      <c r="TSG451" s="35"/>
      <c r="TSH451" s="35"/>
      <c r="TSI451" s="32"/>
      <c r="TSJ451" s="32"/>
      <c r="TSK451" s="32"/>
      <c r="TSL451" s="32"/>
      <c r="TSM451" s="35"/>
      <c r="TSN451" s="35"/>
      <c r="TSO451" s="32"/>
      <c r="TSP451" s="32"/>
      <c r="TSQ451" s="32"/>
      <c r="TSR451" s="32"/>
      <c r="TSS451" s="35"/>
      <c r="TST451" s="35"/>
      <c r="TSU451" s="32"/>
      <c r="TSV451" s="32"/>
      <c r="TSW451" s="32"/>
      <c r="TSX451" s="32"/>
      <c r="TSY451" s="35"/>
      <c r="TSZ451" s="35"/>
      <c r="TTA451" s="32"/>
      <c r="TTB451" s="32"/>
      <c r="TTC451" s="32"/>
      <c r="TTD451" s="32"/>
      <c r="TTE451" s="35"/>
      <c r="TTF451" s="35"/>
      <c r="TTG451" s="32"/>
      <c r="TTH451" s="32"/>
      <c r="TTI451" s="32"/>
      <c r="TTJ451" s="32"/>
      <c r="TTK451" s="35"/>
      <c r="TTL451" s="35"/>
      <c r="TTM451" s="32"/>
      <c r="TTN451" s="32"/>
      <c r="TTO451" s="32"/>
      <c r="TTP451" s="32"/>
      <c r="TTQ451" s="35"/>
      <c r="TTR451" s="35"/>
      <c r="TTS451" s="32"/>
      <c r="TTT451" s="32"/>
      <c r="TTU451" s="32"/>
      <c r="TTV451" s="32"/>
      <c r="TTW451" s="35"/>
      <c r="TTX451" s="35"/>
      <c r="TTY451" s="32"/>
      <c r="TTZ451" s="32"/>
      <c r="TUA451" s="32"/>
      <c r="TUB451" s="32"/>
      <c r="TUC451" s="35"/>
      <c r="TUD451" s="35"/>
      <c r="TUE451" s="32"/>
      <c r="TUF451" s="32"/>
      <c r="TUG451" s="32"/>
      <c r="TUH451" s="32"/>
      <c r="TUI451" s="35"/>
      <c r="TUJ451" s="35"/>
      <c r="TUK451" s="32"/>
      <c r="TUL451" s="32"/>
      <c r="TUM451" s="32"/>
      <c r="TUN451" s="32"/>
      <c r="TUO451" s="35"/>
      <c r="TUP451" s="35"/>
      <c r="TUQ451" s="32"/>
      <c r="TUR451" s="32"/>
      <c r="TUS451" s="32"/>
      <c r="TUT451" s="32"/>
      <c r="TUU451" s="35"/>
      <c r="TUV451" s="35"/>
      <c r="TUW451" s="32"/>
      <c r="TUX451" s="32"/>
      <c r="TUY451" s="32"/>
      <c r="TUZ451" s="32"/>
      <c r="TVA451" s="35"/>
      <c r="TVB451" s="35"/>
      <c r="TVC451" s="32"/>
      <c r="TVD451" s="32"/>
      <c r="TVE451" s="32"/>
      <c r="TVF451" s="32"/>
      <c r="TVG451" s="35"/>
      <c r="TVH451" s="35"/>
      <c r="TVI451" s="32"/>
      <c r="TVJ451" s="32"/>
      <c r="TVK451" s="32"/>
      <c r="TVL451" s="32"/>
      <c r="TVM451" s="35"/>
      <c r="TVN451" s="35"/>
      <c r="TVO451" s="32"/>
      <c r="TVP451" s="32"/>
      <c r="TVQ451" s="32"/>
      <c r="TVR451" s="32"/>
      <c r="TVS451" s="35"/>
      <c r="TVT451" s="35"/>
      <c r="TVU451" s="32"/>
      <c r="TVV451" s="32"/>
      <c r="TVW451" s="32"/>
      <c r="TVX451" s="32"/>
      <c r="TVY451" s="35"/>
      <c r="TVZ451" s="35"/>
      <c r="TWA451" s="32"/>
      <c r="TWB451" s="32"/>
      <c r="TWC451" s="32"/>
      <c r="TWD451" s="32"/>
      <c r="TWE451" s="35"/>
      <c r="TWF451" s="35"/>
      <c r="TWG451" s="32"/>
      <c r="TWH451" s="32"/>
      <c r="TWI451" s="32"/>
      <c r="TWJ451" s="32"/>
      <c r="TWK451" s="35"/>
      <c r="TWL451" s="35"/>
      <c r="TWM451" s="32"/>
      <c r="TWN451" s="32"/>
      <c r="TWO451" s="32"/>
      <c r="TWP451" s="32"/>
      <c r="TWQ451" s="35"/>
      <c r="TWR451" s="35"/>
      <c r="TWS451" s="32"/>
      <c r="TWT451" s="32"/>
      <c r="TWU451" s="32"/>
      <c r="TWV451" s="32"/>
      <c r="TWW451" s="35"/>
      <c r="TWX451" s="35"/>
      <c r="TWY451" s="32"/>
      <c r="TWZ451" s="32"/>
      <c r="TXA451" s="32"/>
      <c r="TXB451" s="32"/>
      <c r="TXC451" s="35"/>
      <c r="TXD451" s="35"/>
      <c r="TXE451" s="32"/>
      <c r="TXF451" s="32"/>
      <c r="TXG451" s="32"/>
      <c r="TXH451" s="32"/>
      <c r="TXI451" s="35"/>
      <c r="TXJ451" s="35"/>
      <c r="TXK451" s="32"/>
      <c r="TXL451" s="32"/>
      <c r="TXM451" s="32"/>
      <c r="TXN451" s="32"/>
      <c r="TXO451" s="35"/>
      <c r="TXP451" s="35"/>
      <c r="TXQ451" s="32"/>
      <c r="TXR451" s="32"/>
      <c r="TXS451" s="32"/>
      <c r="TXT451" s="32"/>
      <c r="TXU451" s="35"/>
      <c r="TXV451" s="35"/>
      <c r="TXW451" s="32"/>
      <c r="TXX451" s="32"/>
      <c r="TXY451" s="32"/>
      <c r="TXZ451" s="32"/>
      <c r="TYA451" s="35"/>
      <c r="TYB451" s="35"/>
      <c r="TYC451" s="32"/>
      <c r="TYD451" s="32"/>
      <c r="TYE451" s="32"/>
      <c r="TYF451" s="32"/>
      <c r="TYG451" s="35"/>
      <c r="TYH451" s="35"/>
      <c r="TYI451" s="32"/>
      <c r="TYJ451" s="32"/>
      <c r="TYK451" s="32"/>
      <c r="TYL451" s="32"/>
      <c r="TYM451" s="35"/>
      <c r="TYN451" s="35"/>
      <c r="TYO451" s="32"/>
      <c r="TYP451" s="32"/>
      <c r="TYQ451" s="32"/>
      <c r="TYR451" s="32"/>
      <c r="TYS451" s="35"/>
      <c r="TYT451" s="35"/>
      <c r="TYU451" s="32"/>
      <c r="TYV451" s="32"/>
      <c r="TYW451" s="32"/>
      <c r="TYX451" s="32"/>
      <c r="TYY451" s="35"/>
      <c r="TYZ451" s="35"/>
      <c r="TZA451" s="32"/>
      <c r="TZB451" s="32"/>
      <c r="TZC451" s="32"/>
      <c r="TZD451" s="32"/>
      <c r="TZE451" s="35"/>
      <c r="TZF451" s="35"/>
      <c r="TZG451" s="32"/>
      <c r="TZH451" s="32"/>
      <c r="TZI451" s="32"/>
      <c r="TZJ451" s="32"/>
      <c r="TZK451" s="35"/>
      <c r="TZL451" s="35"/>
      <c r="TZM451" s="32"/>
      <c r="TZN451" s="32"/>
      <c r="TZO451" s="32"/>
      <c r="TZP451" s="32"/>
      <c r="TZQ451" s="35"/>
      <c r="TZR451" s="35"/>
      <c r="TZS451" s="32"/>
      <c r="TZT451" s="32"/>
      <c r="TZU451" s="32"/>
      <c r="TZV451" s="32"/>
      <c r="TZW451" s="35"/>
      <c r="TZX451" s="35"/>
      <c r="TZY451" s="32"/>
      <c r="TZZ451" s="32"/>
      <c r="UAA451" s="32"/>
      <c r="UAB451" s="32"/>
      <c r="UAC451" s="35"/>
      <c r="UAD451" s="35"/>
      <c r="UAE451" s="32"/>
      <c r="UAF451" s="32"/>
      <c r="UAG451" s="32"/>
      <c r="UAH451" s="32"/>
      <c r="UAI451" s="35"/>
      <c r="UAJ451" s="35"/>
      <c r="UAK451" s="32"/>
      <c r="UAL451" s="32"/>
      <c r="UAM451" s="32"/>
      <c r="UAN451" s="32"/>
      <c r="UAO451" s="35"/>
      <c r="UAP451" s="35"/>
      <c r="UAQ451" s="32"/>
      <c r="UAR451" s="32"/>
      <c r="UAS451" s="32"/>
      <c r="UAT451" s="32"/>
      <c r="UAU451" s="35"/>
      <c r="UAV451" s="35"/>
      <c r="UAW451" s="32"/>
      <c r="UAX451" s="32"/>
      <c r="UAY451" s="32"/>
      <c r="UAZ451" s="32"/>
      <c r="UBA451" s="35"/>
      <c r="UBB451" s="35"/>
      <c r="UBC451" s="32"/>
      <c r="UBD451" s="32"/>
      <c r="UBE451" s="32"/>
      <c r="UBF451" s="32"/>
      <c r="UBG451" s="35"/>
      <c r="UBH451" s="35"/>
      <c r="UBI451" s="32"/>
      <c r="UBJ451" s="32"/>
      <c r="UBK451" s="32"/>
      <c r="UBL451" s="32"/>
      <c r="UBM451" s="35"/>
      <c r="UBN451" s="35"/>
      <c r="UBO451" s="32"/>
      <c r="UBP451" s="32"/>
      <c r="UBQ451" s="32"/>
      <c r="UBR451" s="32"/>
      <c r="UBS451" s="35"/>
      <c r="UBT451" s="35"/>
      <c r="UBU451" s="32"/>
      <c r="UBV451" s="32"/>
      <c r="UBW451" s="32"/>
      <c r="UBX451" s="32"/>
      <c r="UBY451" s="35"/>
      <c r="UBZ451" s="35"/>
      <c r="UCA451" s="32"/>
      <c r="UCB451" s="32"/>
      <c r="UCC451" s="32"/>
      <c r="UCD451" s="32"/>
      <c r="UCE451" s="35"/>
      <c r="UCF451" s="35"/>
      <c r="UCG451" s="32"/>
      <c r="UCH451" s="32"/>
      <c r="UCI451" s="32"/>
      <c r="UCJ451" s="32"/>
      <c r="UCK451" s="35"/>
      <c r="UCL451" s="35"/>
      <c r="UCM451" s="32"/>
      <c r="UCN451" s="32"/>
      <c r="UCO451" s="32"/>
      <c r="UCP451" s="32"/>
      <c r="UCQ451" s="35"/>
      <c r="UCR451" s="35"/>
      <c r="UCS451" s="32"/>
      <c r="UCT451" s="32"/>
      <c r="UCU451" s="32"/>
      <c r="UCV451" s="32"/>
      <c r="UCW451" s="35"/>
      <c r="UCX451" s="35"/>
      <c r="UCY451" s="32"/>
      <c r="UCZ451" s="32"/>
      <c r="UDA451" s="32"/>
      <c r="UDB451" s="32"/>
      <c r="UDC451" s="35"/>
      <c r="UDD451" s="35"/>
      <c r="UDE451" s="32"/>
      <c r="UDF451" s="32"/>
      <c r="UDG451" s="32"/>
      <c r="UDH451" s="32"/>
      <c r="UDI451" s="35"/>
      <c r="UDJ451" s="35"/>
      <c r="UDK451" s="32"/>
      <c r="UDL451" s="32"/>
      <c r="UDM451" s="32"/>
      <c r="UDN451" s="32"/>
      <c r="UDO451" s="35"/>
      <c r="UDP451" s="35"/>
      <c r="UDQ451" s="32"/>
      <c r="UDR451" s="32"/>
      <c r="UDS451" s="32"/>
      <c r="UDT451" s="32"/>
      <c r="UDU451" s="35"/>
      <c r="UDV451" s="35"/>
      <c r="UDW451" s="32"/>
      <c r="UDX451" s="32"/>
      <c r="UDY451" s="32"/>
      <c r="UDZ451" s="32"/>
      <c r="UEA451" s="35"/>
      <c r="UEB451" s="35"/>
      <c r="UEC451" s="32"/>
      <c r="UED451" s="32"/>
      <c r="UEE451" s="32"/>
      <c r="UEF451" s="32"/>
      <c r="UEG451" s="35"/>
      <c r="UEH451" s="35"/>
      <c r="UEI451" s="32"/>
      <c r="UEJ451" s="32"/>
      <c r="UEK451" s="32"/>
      <c r="UEL451" s="32"/>
      <c r="UEM451" s="35"/>
      <c r="UEN451" s="35"/>
      <c r="UEO451" s="32"/>
      <c r="UEP451" s="32"/>
      <c r="UEQ451" s="32"/>
      <c r="UER451" s="32"/>
      <c r="UES451" s="35"/>
      <c r="UET451" s="35"/>
      <c r="UEU451" s="32"/>
      <c r="UEV451" s="32"/>
      <c r="UEW451" s="32"/>
      <c r="UEX451" s="32"/>
      <c r="UEY451" s="35"/>
      <c r="UEZ451" s="35"/>
      <c r="UFA451" s="32"/>
      <c r="UFB451" s="32"/>
      <c r="UFC451" s="32"/>
      <c r="UFD451" s="32"/>
      <c r="UFE451" s="35"/>
      <c r="UFF451" s="35"/>
      <c r="UFG451" s="32"/>
      <c r="UFH451" s="32"/>
      <c r="UFI451" s="32"/>
      <c r="UFJ451" s="32"/>
      <c r="UFK451" s="35"/>
      <c r="UFL451" s="35"/>
      <c r="UFM451" s="32"/>
      <c r="UFN451" s="32"/>
      <c r="UFO451" s="32"/>
      <c r="UFP451" s="32"/>
      <c r="UFQ451" s="35"/>
      <c r="UFR451" s="35"/>
      <c r="UFS451" s="32"/>
      <c r="UFT451" s="32"/>
      <c r="UFU451" s="32"/>
      <c r="UFV451" s="32"/>
      <c r="UFW451" s="35"/>
      <c r="UFX451" s="35"/>
      <c r="UFY451" s="32"/>
      <c r="UFZ451" s="32"/>
      <c r="UGA451" s="32"/>
      <c r="UGB451" s="32"/>
      <c r="UGC451" s="35"/>
      <c r="UGD451" s="35"/>
      <c r="UGE451" s="32"/>
      <c r="UGF451" s="32"/>
      <c r="UGG451" s="32"/>
      <c r="UGH451" s="32"/>
      <c r="UGI451" s="35"/>
      <c r="UGJ451" s="35"/>
      <c r="UGK451" s="32"/>
      <c r="UGL451" s="32"/>
      <c r="UGM451" s="32"/>
      <c r="UGN451" s="32"/>
      <c r="UGO451" s="35"/>
      <c r="UGP451" s="35"/>
      <c r="UGQ451" s="32"/>
      <c r="UGR451" s="32"/>
      <c r="UGS451" s="32"/>
      <c r="UGT451" s="32"/>
      <c r="UGU451" s="35"/>
      <c r="UGV451" s="35"/>
      <c r="UGW451" s="32"/>
      <c r="UGX451" s="32"/>
      <c r="UGY451" s="32"/>
      <c r="UGZ451" s="32"/>
      <c r="UHA451" s="35"/>
      <c r="UHB451" s="35"/>
      <c r="UHC451" s="32"/>
      <c r="UHD451" s="32"/>
      <c r="UHE451" s="32"/>
      <c r="UHF451" s="32"/>
      <c r="UHG451" s="35"/>
      <c r="UHH451" s="35"/>
      <c r="UHI451" s="32"/>
      <c r="UHJ451" s="32"/>
      <c r="UHK451" s="32"/>
      <c r="UHL451" s="32"/>
      <c r="UHM451" s="35"/>
      <c r="UHN451" s="35"/>
      <c r="UHO451" s="32"/>
      <c r="UHP451" s="32"/>
      <c r="UHQ451" s="32"/>
      <c r="UHR451" s="32"/>
      <c r="UHS451" s="35"/>
      <c r="UHT451" s="35"/>
      <c r="UHU451" s="32"/>
      <c r="UHV451" s="32"/>
      <c r="UHW451" s="32"/>
      <c r="UHX451" s="32"/>
      <c r="UHY451" s="35"/>
      <c r="UHZ451" s="35"/>
      <c r="UIA451" s="32"/>
      <c r="UIB451" s="32"/>
      <c r="UIC451" s="32"/>
      <c r="UID451" s="32"/>
      <c r="UIE451" s="35"/>
      <c r="UIF451" s="35"/>
      <c r="UIG451" s="32"/>
      <c r="UIH451" s="32"/>
      <c r="UII451" s="32"/>
      <c r="UIJ451" s="32"/>
      <c r="UIK451" s="35"/>
      <c r="UIL451" s="35"/>
      <c r="UIM451" s="32"/>
      <c r="UIN451" s="32"/>
      <c r="UIO451" s="32"/>
      <c r="UIP451" s="32"/>
      <c r="UIQ451" s="35"/>
      <c r="UIR451" s="35"/>
      <c r="UIS451" s="32"/>
      <c r="UIT451" s="32"/>
      <c r="UIU451" s="32"/>
      <c r="UIV451" s="32"/>
      <c r="UIW451" s="35"/>
      <c r="UIX451" s="35"/>
      <c r="UIY451" s="32"/>
      <c r="UIZ451" s="32"/>
      <c r="UJA451" s="32"/>
      <c r="UJB451" s="32"/>
      <c r="UJC451" s="35"/>
      <c r="UJD451" s="35"/>
      <c r="UJE451" s="32"/>
      <c r="UJF451" s="32"/>
      <c r="UJG451" s="32"/>
      <c r="UJH451" s="32"/>
      <c r="UJI451" s="35"/>
      <c r="UJJ451" s="35"/>
      <c r="UJK451" s="32"/>
      <c r="UJL451" s="32"/>
      <c r="UJM451" s="32"/>
      <c r="UJN451" s="32"/>
      <c r="UJO451" s="35"/>
      <c r="UJP451" s="35"/>
      <c r="UJQ451" s="32"/>
      <c r="UJR451" s="32"/>
      <c r="UJS451" s="32"/>
      <c r="UJT451" s="32"/>
      <c r="UJU451" s="35"/>
      <c r="UJV451" s="35"/>
      <c r="UJW451" s="32"/>
      <c r="UJX451" s="32"/>
      <c r="UJY451" s="32"/>
      <c r="UJZ451" s="32"/>
      <c r="UKA451" s="35"/>
      <c r="UKB451" s="35"/>
      <c r="UKC451" s="32"/>
      <c r="UKD451" s="32"/>
      <c r="UKE451" s="32"/>
      <c r="UKF451" s="32"/>
      <c r="UKG451" s="35"/>
      <c r="UKH451" s="35"/>
      <c r="UKI451" s="32"/>
      <c r="UKJ451" s="32"/>
      <c r="UKK451" s="32"/>
      <c r="UKL451" s="32"/>
      <c r="UKM451" s="35"/>
      <c r="UKN451" s="35"/>
      <c r="UKO451" s="32"/>
      <c r="UKP451" s="32"/>
      <c r="UKQ451" s="32"/>
      <c r="UKR451" s="32"/>
      <c r="UKS451" s="35"/>
      <c r="UKT451" s="35"/>
      <c r="UKU451" s="32"/>
      <c r="UKV451" s="32"/>
      <c r="UKW451" s="32"/>
      <c r="UKX451" s="32"/>
      <c r="UKY451" s="35"/>
      <c r="UKZ451" s="35"/>
      <c r="ULA451" s="32"/>
      <c r="ULB451" s="32"/>
      <c r="ULC451" s="32"/>
      <c r="ULD451" s="32"/>
      <c r="ULE451" s="35"/>
      <c r="ULF451" s="35"/>
      <c r="ULG451" s="32"/>
      <c r="ULH451" s="32"/>
      <c r="ULI451" s="32"/>
      <c r="ULJ451" s="32"/>
      <c r="ULK451" s="35"/>
      <c r="ULL451" s="35"/>
      <c r="ULM451" s="32"/>
      <c r="ULN451" s="32"/>
      <c r="ULO451" s="32"/>
      <c r="ULP451" s="32"/>
      <c r="ULQ451" s="35"/>
      <c r="ULR451" s="35"/>
      <c r="ULS451" s="32"/>
      <c r="ULT451" s="32"/>
      <c r="ULU451" s="32"/>
      <c r="ULV451" s="32"/>
      <c r="ULW451" s="35"/>
      <c r="ULX451" s="35"/>
      <c r="ULY451" s="32"/>
      <c r="ULZ451" s="32"/>
      <c r="UMA451" s="32"/>
      <c r="UMB451" s="32"/>
      <c r="UMC451" s="35"/>
      <c r="UMD451" s="35"/>
      <c r="UME451" s="32"/>
      <c r="UMF451" s="32"/>
      <c r="UMG451" s="32"/>
      <c r="UMH451" s="32"/>
      <c r="UMI451" s="35"/>
      <c r="UMJ451" s="35"/>
      <c r="UMK451" s="32"/>
      <c r="UML451" s="32"/>
      <c r="UMM451" s="32"/>
      <c r="UMN451" s="32"/>
      <c r="UMO451" s="35"/>
      <c r="UMP451" s="35"/>
      <c r="UMQ451" s="32"/>
      <c r="UMR451" s="32"/>
      <c r="UMS451" s="32"/>
      <c r="UMT451" s="32"/>
      <c r="UMU451" s="35"/>
      <c r="UMV451" s="35"/>
      <c r="UMW451" s="32"/>
      <c r="UMX451" s="32"/>
      <c r="UMY451" s="32"/>
      <c r="UMZ451" s="32"/>
      <c r="UNA451" s="35"/>
      <c r="UNB451" s="35"/>
      <c r="UNC451" s="32"/>
      <c r="UND451" s="32"/>
      <c r="UNE451" s="32"/>
      <c r="UNF451" s="32"/>
      <c r="UNG451" s="35"/>
      <c r="UNH451" s="35"/>
      <c r="UNI451" s="32"/>
      <c r="UNJ451" s="32"/>
      <c r="UNK451" s="32"/>
      <c r="UNL451" s="32"/>
      <c r="UNM451" s="35"/>
      <c r="UNN451" s="35"/>
      <c r="UNO451" s="32"/>
      <c r="UNP451" s="32"/>
      <c r="UNQ451" s="32"/>
      <c r="UNR451" s="32"/>
      <c r="UNS451" s="35"/>
      <c r="UNT451" s="35"/>
      <c r="UNU451" s="32"/>
      <c r="UNV451" s="32"/>
      <c r="UNW451" s="32"/>
      <c r="UNX451" s="32"/>
      <c r="UNY451" s="35"/>
      <c r="UNZ451" s="35"/>
      <c r="UOA451" s="32"/>
      <c r="UOB451" s="32"/>
      <c r="UOC451" s="32"/>
      <c r="UOD451" s="32"/>
      <c r="UOE451" s="35"/>
      <c r="UOF451" s="35"/>
      <c r="UOG451" s="32"/>
      <c r="UOH451" s="32"/>
      <c r="UOI451" s="32"/>
      <c r="UOJ451" s="32"/>
      <c r="UOK451" s="35"/>
      <c r="UOL451" s="35"/>
      <c r="UOM451" s="32"/>
      <c r="UON451" s="32"/>
      <c r="UOO451" s="32"/>
      <c r="UOP451" s="32"/>
      <c r="UOQ451" s="35"/>
      <c r="UOR451" s="35"/>
      <c r="UOS451" s="32"/>
      <c r="UOT451" s="32"/>
      <c r="UOU451" s="32"/>
      <c r="UOV451" s="32"/>
      <c r="UOW451" s="35"/>
      <c r="UOX451" s="35"/>
      <c r="UOY451" s="32"/>
      <c r="UOZ451" s="32"/>
      <c r="UPA451" s="32"/>
      <c r="UPB451" s="32"/>
      <c r="UPC451" s="35"/>
      <c r="UPD451" s="35"/>
      <c r="UPE451" s="32"/>
      <c r="UPF451" s="32"/>
      <c r="UPG451" s="32"/>
      <c r="UPH451" s="32"/>
      <c r="UPI451" s="35"/>
      <c r="UPJ451" s="35"/>
      <c r="UPK451" s="32"/>
      <c r="UPL451" s="32"/>
      <c r="UPM451" s="32"/>
      <c r="UPN451" s="32"/>
      <c r="UPO451" s="35"/>
      <c r="UPP451" s="35"/>
      <c r="UPQ451" s="32"/>
      <c r="UPR451" s="32"/>
      <c r="UPS451" s="32"/>
      <c r="UPT451" s="32"/>
      <c r="UPU451" s="35"/>
      <c r="UPV451" s="35"/>
      <c r="UPW451" s="32"/>
      <c r="UPX451" s="32"/>
      <c r="UPY451" s="32"/>
      <c r="UPZ451" s="32"/>
      <c r="UQA451" s="35"/>
      <c r="UQB451" s="35"/>
      <c r="UQC451" s="32"/>
      <c r="UQD451" s="32"/>
      <c r="UQE451" s="32"/>
      <c r="UQF451" s="32"/>
      <c r="UQG451" s="35"/>
      <c r="UQH451" s="35"/>
      <c r="UQI451" s="32"/>
      <c r="UQJ451" s="32"/>
      <c r="UQK451" s="32"/>
      <c r="UQL451" s="32"/>
      <c r="UQM451" s="35"/>
      <c r="UQN451" s="35"/>
      <c r="UQO451" s="32"/>
      <c r="UQP451" s="32"/>
      <c r="UQQ451" s="32"/>
      <c r="UQR451" s="32"/>
      <c r="UQS451" s="35"/>
      <c r="UQT451" s="35"/>
      <c r="UQU451" s="32"/>
      <c r="UQV451" s="32"/>
      <c r="UQW451" s="32"/>
      <c r="UQX451" s="32"/>
      <c r="UQY451" s="35"/>
      <c r="UQZ451" s="35"/>
      <c r="URA451" s="32"/>
      <c r="URB451" s="32"/>
      <c r="URC451" s="32"/>
      <c r="URD451" s="32"/>
      <c r="URE451" s="35"/>
      <c r="URF451" s="35"/>
      <c r="URG451" s="32"/>
      <c r="URH451" s="32"/>
      <c r="URI451" s="32"/>
      <c r="URJ451" s="32"/>
      <c r="URK451" s="35"/>
      <c r="URL451" s="35"/>
      <c r="URM451" s="32"/>
      <c r="URN451" s="32"/>
      <c r="URO451" s="32"/>
      <c r="URP451" s="32"/>
      <c r="URQ451" s="35"/>
      <c r="URR451" s="35"/>
      <c r="URS451" s="32"/>
      <c r="URT451" s="32"/>
      <c r="URU451" s="32"/>
      <c r="URV451" s="32"/>
      <c r="URW451" s="35"/>
      <c r="URX451" s="35"/>
      <c r="URY451" s="32"/>
      <c r="URZ451" s="32"/>
      <c r="USA451" s="32"/>
      <c r="USB451" s="32"/>
      <c r="USC451" s="35"/>
      <c r="USD451" s="35"/>
      <c r="USE451" s="32"/>
      <c r="USF451" s="32"/>
      <c r="USG451" s="32"/>
      <c r="USH451" s="32"/>
      <c r="USI451" s="35"/>
      <c r="USJ451" s="35"/>
      <c r="USK451" s="32"/>
      <c r="USL451" s="32"/>
      <c r="USM451" s="32"/>
      <c r="USN451" s="32"/>
      <c r="USO451" s="35"/>
      <c r="USP451" s="35"/>
      <c r="USQ451" s="32"/>
      <c r="USR451" s="32"/>
      <c r="USS451" s="32"/>
      <c r="UST451" s="32"/>
      <c r="USU451" s="35"/>
      <c r="USV451" s="35"/>
      <c r="USW451" s="32"/>
      <c r="USX451" s="32"/>
      <c r="USY451" s="32"/>
      <c r="USZ451" s="32"/>
      <c r="UTA451" s="35"/>
      <c r="UTB451" s="35"/>
      <c r="UTC451" s="32"/>
      <c r="UTD451" s="32"/>
      <c r="UTE451" s="32"/>
      <c r="UTF451" s="32"/>
      <c r="UTG451" s="35"/>
      <c r="UTH451" s="35"/>
      <c r="UTI451" s="32"/>
      <c r="UTJ451" s="32"/>
      <c r="UTK451" s="32"/>
      <c r="UTL451" s="32"/>
      <c r="UTM451" s="35"/>
      <c r="UTN451" s="35"/>
      <c r="UTO451" s="32"/>
      <c r="UTP451" s="32"/>
      <c r="UTQ451" s="32"/>
      <c r="UTR451" s="32"/>
      <c r="UTS451" s="35"/>
      <c r="UTT451" s="35"/>
      <c r="UTU451" s="32"/>
      <c r="UTV451" s="32"/>
      <c r="UTW451" s="32"/>
      <c r="UTX451" s="32"/>
      <c r="UTY451" s="35"/>
      <c r="UTZ451" s="35"/>
      <c r="UUA451" s="32"/>
      <c r="UUB451" s="32"/>
      <c r="UUC451" s="32"/>
      <c r="UUD451" s="32"/>
      <c r="UUE451" s="35"/>
      <c r="UUF451" s="35"/>
      <c r="UUG451" s="32"/>
      <c r="UUH451" s="32"/>
      <c r="UUI451" s="32"/>
      <c r="UUJ451" s="32"/>
      <c r="UUK451" s="35"/>
      <c r="UUL451" s="35"/>
      <c r="UUM451" s="32"/>
      <c r="UUN451" s="32"/>
      <c r="UUO451" s="32"/>
      <c r="UUP451" s="32"/>
      <c r="UUQ451" s="35"/>
      <c r="UUR451" s="35"/>
      <c r="UUS451" s="32"/>
      <c r="UUT451" s="32"/>
      <c r="UUU451" s="32"/>
      <c r="UUV451" s="32"/>
      <c r="UUW451" s="35"/>
      <c r="UUX451" s="35"/>
      <c r="UUY451" s="32"/>
      <c r="UUZ451" s="32"/>
      <c r="UVA451" s="32"/>
      <c r="UVB451" s="32"/>
      <c r="UVC451" s="35"/>
      <c r="UVD451" s="35"/>
      <c r="UVE451" s="32"/>
      <c r="UVF451" s="32"/>
      <c r="UVG451" s="32"/>
      <c r="UVH451" s="32"/>
      <c r="UVI451" s="35"/>
      <c r="UVJ451" s="35"/>
      <c r="UVK451" s="32"/>
      <c r="UVL451" s="32"/>
      <c r="UVM451" s="32"/>
      <c r="UVN451" s="32"/>
      <c r="UVO451" s="35"/>
      <c r="UVP451" s="35"/>
      <c r="UVQ451" s="32"/>
      <c r="UVR451" s="32"/>
      <c r="UVS451" s="32"/>
      <c r="UVT451" s="32"/>
      <c r="UVU451" s="35"/>
      <c r="UVV451" s="35"/>
      <c r="UVW451" s="32"/>
      <c r="UVX451" s="32"/>
      <c r="UVY451" s="32"/>
      <c r="UVZ451" s="32"/>
      <c r="UWA451" s="35"/>
      <c r="UWB451" s="35"/>
      <c r="UWC451" s="32"/>
      <c r="UWD451" s="32"/>
      <c r="UWE451" s="32"/>
      <c r="UWF451" s="32"/>
      <c r="UWG451" s="35"/>
      <c r="UWH451" s="35"/>
      <c r="UWI451" s="32"/>
      <c r="UWJ451" s="32"/>
      <c r="UWK451" s="32"/>
      <c r="UWL451" s="32"/>
      <c r="UWM451" s="35"/>
      <c r="UWN451" s="35"/>
      <c r="UWO451" s="32"/>
      <c r="UWP451" s="32"/>
      <c r="UWQ451" s="32"/>
      <c r="UWR451" s="32"/>
      <c r="UWS451" s="35"/>
      <c r="UWT451" s="35"/>
      <c r="UWU451" s="32"/>
      <c r="UWV451" s="32"/>
      <c r="UWW451" s="32"/>
      <c r="UWX451" s="32"/>
      <c r="UWY451" s="35"/>
      <c r="UWZ451" s="35"/>
      <c r="UXA451" s="32"/>
      <c r="UXB451" s="32"/>
      <c r="UXC451" s="32"/>
      <c r="UXD451" s="32"/>
      <c r="UXE451" s="35"/>
      <c r="UXF451" s="35"/>
      <c r="UXG451" s="32"/>
      <c r="UXH451" s="32"/>
      <c r="UXI451" s="32"/>
      <c r="UXJ451" s="32"/>
      <c r="UXK451" s="35"/>
      <c r="UXL451" s="35"/>
      <c r="UXM451" s="32"/>
      <c r="UXN451" s="32"/>
      <c r="UXO451" s="32"/>
      <c r="UXP451" s="32"/>
      <c r="UXQ451" s="35"/>
      <c r="UXR451" s="35"/>
      <c r="UXS451" s="32"/>
      <c r="UXT451" s="32"/>
      <c r="UXU451" s="32"/>
      <c r="UXV451" s="32"/>
      <c r="UXW451" s="35"/>
      <c r="UXX451" s="35"/>
      <c r="UXY451" s="32"/>
      <c r="UXZ451" s="32"/>
      <c r="UYA451" s="32"/>
      <c r="UYB451" s="32"/>
      <c r="UYC451" s="35"/>
      <c r="UYD451" s="35"/>
      <c r="UYE451" s="32"/>
      <c r="UYF451" s="32"/>
      <c r="UYG451" s="32"/>
      <c r="UYH451" s="32"/>
      <c r="UYI451" s="35"/>
      <c r="UYJ451" s="35"/>
      <c r="UYK451" s="32"/>
      <c r="UYL451" s="32"/>
      <c r="UYM451" s="32"/>
      <c r="UYN451" s="32"/>
      <c r="UYO451" s="35"/>
      <c r="UYP451" s="35"/>
      <c r="UYQ451" s="32"/>
      <c r="UYR451" s="32"/>
      <c r="UYS451" s="32"/>
      <c r="UYT451" s="32"/>
      <c r="UYU451" s="35"/>
      <c r="UYV451" s="35"/>
      <c r="UYW451" s="32"/>
      <c r="UYX451" s="32"/>
      <c r="UYY451" s="32"/>
      <c r="UYZ451" s="32"/>
      <c r="UZA451" s="35"/>
      <c r="UZB451" s="35"/>
      <c r="UZC451" s="32"/>
      <c r="UZD451" s="32"/>
      <c r="UZE451" s="32"/>
      <c r="UZF451" s="32"/>
      <c r="UZG451" s="35"/>
      <c r="UZH451" s="35"/>
      <c r="UZI451" s="32"/>
      <c r="UZJ451" s="32"/>
      <c r="UZK451" s="32"/>
      <c r="UZL451" s="32"/>
      <c r="UZM451" s="35"/>
      <c r="UZN451" s="35"/>
      <c r="UZO451" s="32"/>
      <c r="UZP451" s="32"/>
      <c r="UZQ451" s="32"/>
      <c r="UZR451" s="32"/>
      <c r="UZS451" s="35"/>
      <c r="UZT451" s="35"/>
      <c r="UZU451" s="32"/>
      <c r="UZV451" s="32"/>
      <c r="UZW451" s="32"/>
      <c r="UZX451" s="32"/>
      <c r="UZY451" s="35"/>
      <c r="UZZ451" s="35"/>
      <c r="VAA451" s="32"/>
      <c r="VAB451" s="32"/>
      <c r="VAC451" s="32"/>
      <c r="VAD451" s="32"/>
      <c r="VAE451" s="35"/>
      <c r="VAF451" s="35"/>
      <c r="VAG451" s="32"/>
      <c r="VAH451" s="32"/>
      <c r="VAI451" s="32"/>
      <c r="VAJ451" s="32"/>
      <c r="VAK451" s="35"/>
      <c r="VAL451" s="35"/>
      <c r="VAM451" s="32"/>
      <c r="VAN451" s="32"/>
      <c r="VAO451" s="32"/>
      <c r="VAP451" s="32"/>
      <c r="VAQ451" s="35"/>
      <c r="VAR451" s="35"/>
      <c r="VAS451" s="32"/>
      <c r="VAT451" s="32"/>
      <c r="VAU451" s="32"/>
      <c r="VAV451" s="32"/>
      <c r="VAW451" s="35"/>
      <c r="VAX451" s="35"/>
      <c r="VAY451" s="32"/>
      <c r="VAZ451" s="32"/>
      <c r="VBA451" s="32"/>
      <c r="VBB451" s="32"/>
      <c r="VBC451" s="35"/>
      <c r="VBD451" s="35"/>
      <c r="VBE451" s="32"/>
      <c r="VBF451" s="32"/>
      <c r="VBG451" s="32"/>
      <c r="VBH451" s="32"/>
      <c r="VBI451" s="35"/>
      <c r="VBJ451" s="35"/>
      <c r="VBK451" s="32"/>
      <c r="VBL451" s="32"/>
      <c r="VBM451" s="32"/>
      <c r="VBN451" s="32"/>
      <c r="VBO451" s="35"/>
      <c r="VBP451" s="35"/>
      <c r="VBQ451" s="32"/>
      <c r="VBR451" s="32"/>
      <c r="VBS451" s="32"/>
      <c r="VBT451" s="32"/>
      <c r="VBU451" s="35"/>
      <c r="VBV451" s="35"/>
      <c r="VBW451" s="32"/>
      <c r="VBX451" s="32"/>
      <c r="VBY451" s="32"/>
      <c r="VBZ451" s="32"/>
      <c r="VCA451" s="35"/>
      <c r="VCB451" s="35"/>
      <c r="VCC451" s="32"/>
      <c r="VCD451" s="32"/>
      <c r="VCE451" s="32"/>
      <c r="VCF451" s="32"/>
      <c r="VCG451" s="35"/>
      <c r="VCH451" s="35"/>
      <c r="VCI451" s="32"/>
      <c r="VCJ451" s="32"/>
      <c r="VCK451" s="32"/>
      <c r="VCL451" s="32"/>
      <c r="VCM451" s="35"/>
      <c r="VCN451" s="35"/>
      <c r="VCO451" s="32"/>
      <c r="VCP451" s="32"/>
      <c r="VCQ451" s="32"/>
      <c r="VCR451" s="32"/>
      <c r="VCS451" s="35"/>
      <c r="VCT451" s="35"/>
      <c r="VCU451" s="32"/>
      <c r="VCV451" s="32"/>
      <c r="VCW451" s="32"/>
      <c r="VCX451" s="32"/>
      <c r="VCY451" s="35"/>
      <c r="VCZ451" s="35"/>
      <c r="VDA451" s="32"/>
      <c r="VDB451" s="32"/>
      <c r="VDC451" s="32"/>
      <c r="VDD451" s="32"/>
      <c r="VDE451" s="35"/>
      <c r="VDF451" s="35"/>
      <c r="VDG451" s="32"/>
      <c r="VDH451" s="32"/>
      <c r="VDI451" s="32"/>
      <c r="VDJ451" s="32"/>
      <c r="VDK451" s="35"/>
      <c r="VDL451" s="35"/>
      <c r="VDM451" s="32"/>
      <c r="VDN451" s="32"/>
      <c r="VDO451" s="32"/>
      <c r="VDP451" s="32"/>
      <c r="VDQ451" s="35"/>
      <c r="VDR451" s="35"/>
      <c r="VDS451" s="32"/>
      <c r="VDT451" s="32"/>
      <c r="VDU451" s="32"/>
      <c r="VDV451" s="32"/>
      <c r="VDW451" s="35"/>
      <c r="VDX451" s="35"/>
      <c r="VDY451" s="32"/>
      <c r="VDZ451" s="32"/>
      <c r="VEA451" s="32"/>
      <c r="VEB451" s="32"/>
      <c r="VEC451" s="35"/>
      <c r="VED451" s="35"/>
      <c r="VEE451" s="32"/>
      <c r="VEF451" s="32"/>
      <c r="VEG451" s="32"/>
      <c r="VEH451" s="32"/>
      <c r="VEI451" s="35"/>
      <c r="VEJ451" s="35"/>
      <c r="VEK451" s="32"/>
      <c r="VEL451" s="32"/>
      <c r="VEM451" s="32"/>
      <c r="VEN451" s="32"/>
      <c r="VEO451" s="35"/>
      <c r="VEP451" s="35"/>
      <c r="VEQ451" s="32"/>
      <c r="VER451" s="32"/>
      <c r="VES451" s="32"/>
      <c r="VET451" s="32"/>
      <c r="VEU451" s="35"/>
      <c r="VEV451" s="35"/>
      <c r="VEW451" s="32"/>
      <c r="VEX451" s="32"/>
      <c r="VEY451" s="32"/>
      <c r="VEZ451" s="32"/>
      <c r="VFA451" s="35"/>
      <c r="VFB451" s="35"/>
      <c r="VFC451" s="32"/>
      <c r="VFD451" s="32"/>
      <c r="VFE451" s="32"/>
      <c r="VFF451" s="32"/>
      <c r="VFG451" s="35"/>
      <c r="VFH451" s="35"/>
      <c r="VFI451" s="32"/>
      <c r="VFJ451" s="32"/>
      <c r="VFK451" s="32"/>
      <c r="VFL451" s="32"/>
      <c r="VFM451" s="35"/>
      <c r="VFN451" s="35"/>
      <c r="VFO451" s="32"/>
      <c r="VFP451" s="32"/>
      <c r="VFQ451" s="32"/>
      <c r="VFR451" s="32"/>
      <c r="VFS451" s="35"/>
      <c r="VFT451" s="35"/>
      <c r="VFU451" s="32"/>
      <c r="VFV451" s="32"/>
      <c r="VFW451" s="32"/>
      <c r="VFX451" s="32"/>
      <c r="VFY451" s="35"/>
      <c r="VFZ451" s="35"/>
      <c r="VGA451" s="32"/>
      <c r="VGB451" s="32"/>
      <c r="VGC451" s="32"/>
      <c r="VGD451" s="32"/>
      <c r="VGE451" s="35"/>
      <c r="VGF451" s="35"/>
      <c r="VGG451" s="32"/>
      <c r="VGH451" s="32"/>
      <c r="VGI451" s="32"/>
      <c r="VGJ451" s="32"/>
      <c r="VGK451" s="35"/>
      <c r="VGL451" s="35"/>
      <c r="VGM451" s="32"/>
      <c r="VGN451" s="32"/>
      <c r="VGO451" s="32"/>
      <c r="VGP451" s="32"/>
      <c r="VGQ451" s="35"/>
      <c r="VGR451" s="35"/>
      <c r="VGS451" s="32"/>
      <c r="VGT451" s="32"/>
      <c r="VGU451" s="32"/>
      <c r="VGV451" s="32"/>
      <c r="VGW451" s="35"/>
      <c r="VGX451" s="35"/>
      <c r="VGY451" s="32"/>
      <c r="VGZ451" s="32"/>
      <c r="VHA451" s="32"/>
      <c r="VHB451" s="32"/>
      <c r="VHC451" s="35"/>
      <c r="VHD451" s="35"/>
      <c r="VHE451" s="32"/>
      <c r="VHF451" s="32"/>
      <c r="VHG451" s="32"/>
      <c r="VHH451" s="32"/>
      <c r="VHI451" s="35"/>
      <c r="VHJ451" s="35"/>
      <c r="VHK451" s="32"/>
      <c r="VHL451" s="32"/>
      <c r="VHM451" s="32"/>
      <c r="VHN451" s="32"/>
      <c r="VHO451" s="35"/>
      <c r="VHP451" s="35"/>
      <c r="VHQ451" s="32"/>
      <c r="VHR451" s="32"/>
      <c r="VHS451" s="32"/>
      <c r="VHT451" s="32"/>
      <c r="VHU451" s="35"/>
      <c r="VHV451" s="35"/>
      <c r="VHW451" s="32"/>
      <c r="VHX451" s="32"/>
      <c r="VHY451" s="32"/>
      <c r="VHZ451" s="32"/>
      <c r="VIA451" s="35"/>
      <c r="VIB451" s="35"/>
      <c r="VIC451" s="32"/>
      <c r="VID451" s="32"/>
      <c r="VIE451" s="32"/>
      <c r="VIF451" s="32"/>
      <c r="VIG451" s="35"/>
      <c r="VIH451" s="35"/>
      <c r="VII451" s="32"/>
      <c r="VIJ451" s="32"/>
      <c r="VIK451" s="32"/>
      <c r="VIL451" s="32"/>
      <c r="VIM451" s="35"/>
      <c r="VIN451" s="35"/>
      <c r="VIO451" s="32"/>
      <c r="VIP451" s="32"/>
      <c r="VIQ451" s="32"/>
      <c r="VIR451" s="32"/>
      <c r="VIS451" s="35"/>
      <c r="VIT451" s="35"/>
      <c r="VIU451" s="32"/>
      <c r="VIV451" s="32"/>
      <c r="VIW451" s="32"/>
      <c r="VIX451" s="32"/>
      <c r="VIY451" s="35"/>
      <c r="VIZ451" s="35"/>
      <c r="VJA451" s="32"/>
      <c r="VJB451" s="32"/>
      <c r="VJC451" s="32"/>
      <c r="VJD451" s="32"/>
      <c r="VJE451" s="35"/>
      <c r="VJF451" s="35"/>
      <c r="VJG451" s="32"/>
      <c r="VJH451" s="32"/>
      <c r="VJI451" s="32"/>
      <c r="VJJ451" s="32"/>
      <c r="VJK451" s="35"/>
      <c r="VJL451" s="35"/>
      <c r="VJM451" s="32"/>
      <c r="VJN451" s="32"/>
      <c r="VJO451" s="32"/>
      <c r="VJP451" s="32"/>
      <c r="VJQ451" s="35"/>
      <c r="VJR451" s="35"/>
      <c r="VJS451" s="32"/>
      <c r="VJT451" s="32"/>
      <c r="VJU451" s="32"/>
      <c r="VJV451" s="32"/>
      <c r="VJW451" s="35"/>
      <c r="VJX451" s="35"/>
      <c r="VJY451" s="32"/>
      <c r="VJZ451" s="32"/>
      <c r="VKA451" s="32"/>
      <c r="VKB451" s="32"/>
      <c r="VKC451" s="35"/>
      <c r="VKD451" s="35"/>
      <c r="VKE451" s="32"/>
      <c r="VKF451" s="32"/>
      <c r="VKG451" s="32"/>
      <c r="VKH451" s="32"/>
      <c r="VKI451" s="35"/>
      <c r="VKJ451" s="35"/>
      <c r="VKK451" s="32"/>
      <c r="VKL451" s="32"/>
      <c r="VKM451" s="32"/>
      <c r="VKN451" s="32"/>
      <c r="VKO451" s="35"/>
      <c r="VKP451" s="35"/>
      <c r="VKQ451" s="32"/>
      <c r="VKR451" s="32"/>
      <c r="VKS451" s="32"/>
      <c r="VKT451" s="32"/>
      <c r="VKU451" s="35"/>
      <c r="VKV451" s="35"/>
      <c r="VKW451" s="32"/>
      <c r="VKX451" s="32"/>
      <c r="VKY451" s="32"/>
      <c r="VKZ451" s="32"/>
      <c r="VLA451" s="35"/>
      <c r="VLB451" s="35"/>
      <c r="VLC451" s="32"/>
      <c r="VLD451" s="32"/>
      <c r="VLE451" s="32"/>
      <c r="VLF451" s="32"/>
      <c r="VLG451" s="35"/>
      <c r="VLH451" s="35"/>
      <c r="VLI451" s="32"/>
      <c r="VLJ451" s="32"/>
      <c r="VLK451" s="32"/>
      <c r="VLL451" s="32"/>
      <c r="VLM451" s="35"/>
      <c r="VLN451" s="35"/>
      <c r="VLO451" s="32"/>
      <c r="VLP451" s="32"/>
      <c r="VLQ451" s="32"/>
      <c r="VLR451" s="32"/>
      <c r="VLS451" s="35"/>
      <c r="VLT451" s="35"/>
      <c r="VLU451" s="32"/>
      <c r="VLV451" s="32"/>
      <c r="VLW451" s="32"/>
      <c r="VLX451" s="32"/>
      <c r="VLY451" s="35"/>
      <c r="VLZ451" s="35"/>
      <c r="VMA451" s="32"/>
      <c r="VMB451" s="32"/>
      <c r="VMC451" s="32"/>
      <c r="VMD451" s="32"/>
      <c r="VME451" s="35"/>
      <c r="VMF451" s="35"/>
      <c r="VMG451" s="32"/>
      <c r="VMH451" s="32"/>
      <c r="VMI451" s="32"/>
      <c r="VMJ451" s="32"/>
      <c r="VMK451" s="35"/>
      <c r="VML451" s="35"/>
      <c r="VMM451" s="32"/>
      <c r="VMN451" s="32"/>
      <c r="VMO451" s="32"/>
      <c r="VMP451" s="32"/>
      <c r="VMQ451" s="35"/>
      <c r="VMR451" s="35"/>
      <c r="VMS451" s="32"/>
      <c r="VMT451" s="32"/>
      <c r="VMU451" s="32"/>
      <c r="VMV451" s="32"/>
      <c r="VMW451" s="35"/>
      <c r="VMX451" s="35"/>
      <c r="VMY451" s="32"/>
      <c r="VMZ451" s="32"/>
      <c r="VNA451" s="32"/>
      <c r="VNB451" s="32"/>
      <c r="VNC451" s="35"/>
      <c r="VND451" s="35"/>
      <c r="VNE451" s="32"/>
      <c r="VNF451" s="32"/>
      <c r="VNG451" s="32"/>
      <c r="VNH451" s="32"/>
      <c r="VNI451" s="35"/>
      <c r="VNJ451" s="35"/>
      <c r="VNK451" s="32"/>
      <c r="VNL451" s="32"/>
      <c r="VNM451" s="32"/>
      <c r="VNN451" s="32"/>
      <c r="VNO451" s="35"/>
      <c r="VNP451" s="35"/>
      <c r="VNQ451" s="32"/>
      <c r="VNR451" s="32"/>
      <c r="VNS451" s="32"/>
      <c r="VNT451" s="32"/>
      <c r="VNU451" s="35"/>
      <c r="VNV451" s="35"/>
      <c r="VNW451" s="32"/>
      <c r="VNX451" s="32"/>
      <c r="VNY451" s="32"/>
      <c r="VNZ451" s="32"/>
      <c r="VOA451" s="35"/>
      <c r="VOB451" s="35"/>
      <c r="VOC451" s="32"/>
      <c r="VOD451" s="32"/>
      <c r="VOE451" s="32"/>
      <c r="VOF451" s="32"/>
      <c r="VOG451" s="35"/>
      <c r="VOH451" s="35"/>
      <c r="VOI451" s="32"/>
      <c r="VOJ451" s="32"/>
      <c r="VOK451" s="32"/>
      <c r="VOL451" s="32"/>
      <c r="VOM451" s="35"/>
      <c r="VON451" s="35"/>
      <c r="VOO451" s="32"/>
      <c r="VOP451" s="32"/>
      <c r="VOQ451" s="32"/>
      <c r="VOR451" s="32"/>
      <c r="VOS451" s="35"/>
      <c r="VOT451" s="35"/>
      <c r="VOU451" s="32"/>
      <c r="VOV451" s="32"/>
      <c r="VOW451" s="32"/>
      <c r="VOX451" s="32"/>
      <c r="VOY451" s="35"/>
      <c r="VOZ451" s="35"/>
      <c r="VPA451" s="32"/>
      <c r="VPB451" s="32"/>
      <c r="VPC451" s="32"/>
      <c r="VPD451" s="32"/>
      <c r="VPE451" s="35"/>
      <c r="VPF451" s="35"/>
      <c r="VPG451" s="32"/>
      <c r="VPH451" s="32"/>
      <c r="VPI451" s="32"/>
      <c r="VPJ451" s="32"/>
      <c r="VPK451" s="35"/>
      <c r="VPL451" s="35"/>
      <c r="VPM451" s="32"/>
      <c r="VPN451" s="32"/>
      <c r="VPO451" s="32"/>
      <c r="VPP451" s="32"/>
      <c r="VPQ451" s="35"/>
      <c r="VPR451" s="35"/>
      <c r="VPS451" s="32"/>
      <c r="VPT451" s="32"/>
      <c r="VPU451" s="32"/>
      <c r="VPV451" s="32"/>
      <c r="VPW451" s="35"/>
      <c r="VPX451" s="35"/>
      <c r="VPY451" s="32"/>
      <c r="VPZ451" s="32"/>
      <c r="VQA451" s="32"/>
      <c r="VQB451" s="32"/>
      <c r="VQC451" s="35"/>
      <c r="VQD451" s="35"/>
      <c r="VQE451" s="32"/>
      <c r="VQF451" s="32"/>
      <c r="VQG451" s="32"/>
      <c r="VQH451" s="32"/>
      <c r="VQI451" s="35"/>
      <c r="VQJ451" s="35"/>
      <c r="VQK451" s="32"/>
      <c r="VQL451" s="32"/>
      <c r="VQM451" s="32"/>
      <c r="VQN451" s="32"/>
      <c r="VQO451" s="35"/>
      <c r="VQP451" s="35"/>
      <c r="VQQ451" s="32"/>
      <c r="VQR451" s="32"/>
      <c r="VQS451" s="32"/>
      <c r="VQT451" s="32"/>
      <c r="VQU451" s="35"/>
      <c r="VQV451" s="35"/>
      <c r="VQW451" s="32"/>
      <c r="VQX451" s="32"/>
      <c r="VQY451" s="32"/>
      <c r="VQZ451" s="32"/>
      <c r="VRA451" s="35"/>
      <c r="VRB451" s="35"/>
      <c r="VRC451" s="32"/>
      <c r="VRD451" s="32"/>
      <c r="VRE451" s="32"/>
      <c r="VRF451" s="32"/>
      <c r="VRG451" s="35"/>
      <c r="VRH451" s="35"/>
      <c r="VRI451" s="32"/>
      <c r="VRJ451" s="32"/>
      <c r="VRK451" s="32"/>
      <c r="VRL451" s="32"/>
      <c r="VRM451" s="35"/>
      <c r="VRN451" s="35"/>
      <c r="VRO451" s="32"/>
      <c r="VRP451" s="32"/>
      <c r="VRQ451" s="32"/>
      <c r="VRR451" s="32"/>
      <c r="VRS451" s="35"/>
      <c r="VRT451" s="35"/>
      <c r="VRU451" s="32"/>
      <c r="VRV451" s="32"/>
      <c r="VRW451" s="32"/>
      <c r="VRX451" s="32"/>
      <c r="VRY451" s="35"/>
      <c r="VRZ451" s="35"/>
      <c r="VSA451" s="32"/>
      <c r="VSB451" s="32"/>
      <c r="VSC451" s="32"/>
      <c r="VSD451" s="32"/>
      <c r="VSE451" s="35"/>
      <c r="VSF451" s="35"/>
      <c r="VSG451" s="32"/>
      <c r="VSH451" s="32"/>
      <c r="VSI451" s="32"/>
      <c r="VSJ451" s="32"/>
      <c r="VSK451" s="35"/>
      <c r="VSL451" s="35"/>
      <c r="VSM451" s="32"/>
      <c r="VSN451" s="32"/>
      <c r="VSO451" s="32"/>
      <c r="VSP451" s="32"/>
      <c r="VSQ451" s="35"/>
      <c r="VSR451" s="35"/>
      <c r="VSS451" s="32"/>
      <c r="VST451" s="32"/>
      <c r="VSU451" s="32"/>
      <c r="VSV451" s="32"/>
      <c r="VSW451" s="35"/>
      <c r="VSX451" s="35"/>
      <c r="VSY451" s="32"/>
      <c r="VSZ451" s="32"/>
      <c r="VTA451" s="32"/>
      <c r="VTB451" s="32"/>
      <c r="VTC451" s="35"/>
      <c r="VTD451" s="35"/>
      <c r="VTE451" s="32"/>
      <c r="VTF451" s="32"/>
      <c r="VTG451" s="32"/>
      <c r="VTH451" s="32"/>
      <c r="VTI451" s="35"/>
      <c r="VTJ451" s="35"/>
      <c r="VTK451" s="32"/>
      <c r="VTL451" s="32"/>
      <c r="VTM451" s="32"/>
      <c r="VTN451" s="32"/>
      <c r="VTO451" s="35"/>
      <c r="VTP451" s="35"/>
      <c r="VTQ451" s="32"/>
      <c r="VTR451" s="32"/>
      <c r="VTS451" s="32"/>
      <c r="VTT451" s="32"/>
      <c r="VTU451" s="35"/>
      <c r="VTV451" s="35"/>
      <c r="VTW451" s="32"/>
      <c r="VTX451" s="32"/>
      <c r="VTY451" s="32"/>
      <c r="VTZ451" s="32"/>
      <c r="VUA451" s="35"/>
      <c r="VUB451" s="35"/>
      <c r="VUC451" s="32"/>
      <c r="VUD451" s="32"/>
      <c r="VUE451" s="32"/>
      <c r="VUF451" s="32"/>
      <c r="VUG451" s="35"/>
      <c r="VUH451" s="35"/>
      <c r="VUI451" s="32"/>
      <c r="VUJ451" s="32"/>
      <c r="VUK451" s="32"/>
      <c r="VUL451" s="32"/>
      <c r="VUM451" s="35"/>
      <c r="VUN451" s="35"/>
      <c r="VUO451" s="32"/>
      <c r="VUP451" s="32"/>
      <c r="VUQ451" s="32"/>
      <c r="VUR451" s="32"/>
      <c r="VUS451" s="35"/>
      <c r="VUT451" s="35"/>
      <c r="VUU451" s="32"/>
      <c r="VUV451" s="32"/>
      <c r="VUW451" s="32"/>
      <c r="VUX451" s="32"/>
      <c r="VUY451" s="35"/>
      <c r="VUZ451" s="35"/>
      <c r="VVA451" s="32"/>
      <c r="VVB451" s="32"/>
      <c r="VVC451" s="32"/>
      <c r="VVD451" s="32"/>
      <c r="VVE451" s="35"/>
      <c r="VVF451" s="35"/>
      <c r="VVG451" s="32"/>
      <c r="VVH451" s="32"/>
      <c r="VVI451" s="32"/>
      <c r="VVJ451" s="32"/>
      <c r="VVK451" s="35"/>
      <c r="VVL451" s="35"/>
      <c r="VVM451" s="32"/>
      <c r="VVN451" s="32"/>
      <c r="VVO451" s="32"/>
      <c r="VVP451" s="32"/>
      <c r="VVQ451" s="35"/>
      <c r="VVR451" s="35"/>
      <c r="VVS451" s="32"/>
      <c r="VVT451" s="32"/>
      <c r="VVU451" s="32"/>
      <c r="VVV451" s="32"/>
      <c r="VVW451" s="35"/>
      <c r="VVX451" s="35"/>
      <c r="VVY451" s="32"/>
      <c r="VVZ451" s="32"/>
      <c r="VWA451" s="32"/>
      <c r="VWB451" s="32"/>
      <c r="VWC451" s="35"/>
      <c r="VWD451" s="35"/>
      <c r="VWE451" s="32"/>
      <c r="VWF451" s="32"/>
      <c r="VWG451" s="32"/>
      <c r="VWH451" s="32"/>
      <c r="VWI451" s="35"/>
      <c r="VWJ451" s="35"/>
      <c r="VWK451" s="32"/>
      <c r="VWL451" s="32"/>
      <c r="VWM451" s="32"/>
      <c r="VWN451" s="32"/>
      <c r="VWO451" s="35"/>
      <c r="VWP451" s="35"/>
      <c r="VWQ451" s="32"/>
      <c r="VWR451" s="32"/>
      <c r="VWS451" s="32"/>
      <c r="VWT451" s="32"/>
      <c r="VWU451" s="35"/>
      <c r="VWV451" s="35"/>
      <c r="VWW451" s="32"/>
      <c r="VWX451" s="32"/>
      <c r="VWY451" s="32"/>
      <c r="VWZ451" s="32"/>
      <c r="VXA451" s="35"/>
      <c r="VXB451" s="35"/>
      <c r="VXC451" s="32"/>
      <c r="VXD451" s="32"/>
      <c r="VXE451" s="32"/>
      <c r="VXF451" s="32"/>
      <c r="VXG451" s="35"/>
      <c r="VXH451" s="35"/>
      <c r="VXI451" s="32"/>
      <c r="VXJ451" s="32"/>
      <c r="VXK451" s="32"/>
      <c r="VXL451" s="32"/>
      <c r="VXM451" s="35"/>
      <c r="VXN451" s="35"/>
      <c r="VXO451" s="32"/>
      <c r="VXP451" s="32"/>
      <c r="VXQ451" s="32"/>
      <c r="VXR451" s="32"/>
      <c r="VXS451" s="35"/>
      <c r="VXT451" s="35"/>
      <c r="VXU451" s="32"/>
      <c r="VXV451" s="32"/>
      <c r="VXW451" s="32"/>
      <c r="VXX451" s="32"/>
      <c r="VXY451" s="35"/>
      <c r="VXZ451" s="35"/>
      <c r="VYA451" s="32"/>
      <c r="VYB451" s="32"/>
      <c r="VYC451" s="32"/>
      <c r="VYD451" s="32"/>
      <c r="VYE451" s="35"/>
      <c r="VYF451" s="35"/>
      <c r="VYG451" s="32"/>
      <c r="VYH451" s="32"/>
      <c r="VYI451" s="32"/>
      <c r="VYJ451" s="32"/>
      <c r="VYK451" s="35"/>
      <c r="VYL451" s="35"/>
      <c r="VYM451" s="32"/>
      <c r="VYN451" s="32"/>
      <c r="VYO451" s="32"/>
      <c r="VYP451" s="32"/>
      <c r="VYQ451" s="35"/>
      <c r="VYR451" s="35"/>
      <c r="VYS451" s="32"/>
      <c r="VYT451" s="32"/>
      <c r="VYU451" s="32"/>
      <c r="VYV451" s="32"/>
      <c r="VYW451" s="35"/>
      <c r="VYX451" s="35"/>
      <c r="VYY451" s="32"/>
      <c r="VYZ451" s="32"/>
      <c r="VZA451" s="32"/>
      <c r="VZB451" s="32"/>
      <c r="VZC451" s="35"/>
      <c r="VZD451" s="35"/>
      <c r="VZE451" s="32"/>
      <c r="VZF451" s="32"/>
      <c r="VZG451" s="32"/>
      <c r="VZH451" s="32"/>
      <c r="VZI451" s="35"/>
      <c r="VZJ451" s="35"/>
      <c r="VZK451" s="32"/>
      <c r="VZL451" s="32"/>
      <c r="VZM451" s="32"/>
      <c r="VZN451" s="32"/>
      <c r="VZO451" s="35"/>
      <c r="VZP451" s="35"/>
      <c r="VZQ451" s="32"/>
      <c r="VZR451" s="32"/>
      <c r="VZS451" s="32"/>
      <c r="VZT451" s="32"/>
      <c r="VZU451" s="35"/>
      <c r="VZV451" s="35"/>
      <c r="VZW451" s="32"/>
      <c r="VZX451" s="32"/>
      <c r="VZY451" s="32"/>
      <c r="VZZ451" s="32"/>
      <c r="WAA451" s="35"/>
      <c r="WAB451" s="35"/>
      <c r="WAC451" s="32"/>
      <c r="WAD451" s="32"/>
      <c r="WAE451" s="32"/>
      <c r="WAF451" s="32"/>
      <c r="WAG451" s="35"/>
      <c r="WAH451" s="35"/>
      <c r="WAI451" s="32"/>
      <c r="WAJ451" s="32"/>
      <c r="WAK451" s="32"/>
      <c r="WAL451" s="32"/>
      <c r="WAM451" s="35"/>
      <c r="WAN451" s="35"/>
      <c r="WAO451" s="32"/>
      <c r="WAP451" s="32"/>
      <c r="WAQ451" s="32"/>
      <c r="WAR451" s="32"/>
      <c r="WAS451" s="35"/>
      <c r="WAT451" s="35"/>
      <c r="WAU451" s="32"/>
      <c r="WAV451" s="32"/>
      <c r="WAW451" s="32"/>
      <c r="WAX451" s="32"/>
      <c r="WAY451" s="35"/>
      <c r="WAZ451" s="35"/>
      <c r="WBA451" s="32"/>
      <c r="WBB451" s="32"/>
      <c r="WBC451" s="32"/>
      <c r="WBD451" s="32"/>
      <c r="WBE451" s="35"/>
      <c r="WBF451" s="35"/>
      <c r="WBG451" s="32"/>
      <c r="WBH451" s="32"/>
      <c r="WBI451" s="32"/>
      <c r="WBJ451" s="32"/>
      <c r="WBK451" s="35"/>
      <c r="WBL451" s="35"/>
      <c r="WBM451" s="32"/>
      <c r="WBN451" s="32"/>
      <c r="WBO451" s="32"/>
      <c r="WBP451" s="32"/>
      <c r="WBQ451" s="35"/>
      <c r="WBR451" s="35"/>
      <c r="WBS451" s="32"/>
      <c r="WBT451" s="32"/>
      <c r="WBU451" s="32"/>
      <c r="WBV451" s="32"/>
      <c r="WBW451" s="35"/>
      <c r="WBX451" s="35"/>
      <c r="WBY451" s="32"/>
      <c r="WBZ451" s="32"/>
      <c r="WCA451" s="32"/>
      <c r="WCB451" s="32"/>
      <c r="WCC451" s="35"/>
      <c r="WCD451" s="35"/>
      <c r="WCE451" s="32"/>
      <c r="WCF451" s="32"/>
      <c r="WCG451" s="32"/>
      <c r="WCH451" s="32"/>
      <c r="WCI451" s="35"/>
      <c r="WCJ451" s="35"/>
      <c r="WCK451" s="32"/>
      <c r="WCL451" s="32"/>
      <c r="WCM451" s="32"/>
      <c r="WCN451" s="32"/>
      <c r="WCO451" s="35"/>
      <c r="WCP451" s="35"/>
      <c r="WCQ451" s="32"/>
      <c r="WCR451" s="32"/>
      <c r="WCS451" s="32"/>
      <c r="WCT451" s="32"/>
      <c r="WCU451" s="35"/>
      <c r="WCV451" s="35"/>
      <c r="WCW451" s="32"/>
      <c r="WCX451" s="32"/>
      <c r="WCY451" s="32"/>
      <c r="WCZ451" s="32"/>
      <c r="WDA451" s="35"/>
      <c r="WDB451" s="35"/>
      <c r="WDC451" s="32"/>
      <c r="WDD451" s="32"/>
      <c r="WDE451" s="32"/>
      <c r="WDF451" s="32"/>
      <c r="WDG451" s="35"/>
      <c r="WDH451" s="35"/>
      <c r="WDI451" s="32"/>
      <c r="WDJ451" s="32"/>
      <c r="WDK451" s="32"/>
      <c r="WDL451" s="32"/>
      <c r="WDM451" s="35"/>
      <c r="WDN451" s="35"/>
      <c r="WDO451" s="32"/>
      <c r="WDP451" s="32"/>
      <c r="WDQ451" s="32"/>
      <c r="WDR451" s="32"/>
      <c r="WDS451" s="35"/>
      <c r="WDT451" s="35"/>
      <c r="WDU451" s="32"/>
      <c r="WDV451" s="32"/>
      <c r="WDW451" s="32"/>
      <c r="WDX451" s="32"/>
      <c r="WDY451" s="35"/>
      <c r="WDZ451" s="35"/>
      <c r="WEA451" s="32"/>
      <c r="WEB451" s="32"/>
      <c r="WEC451" s="32"/>
      <c r="WED451" s="32"/>
      <c r="WEE451" s="35"/>
      <c r="WEF451" s="35"/>
      <c r="WEG451" s="32"/>
      <c r="WEH451" s="32"/>
      <c r="WEI451" s="32"/>
      <c r="WEJ451" s="32"/>
      <c r="WEK451" s="35"/>
      <c r="WEL451" s="35"/>
      <c r="WEM451" s="32"/>
      <c r="WEN451" s="32"/>
      <c r="WEO451" s="32"/>
      <c r="WEP451" s="32"/>
      <c r="WEQ451" s="35"/>
      <c r="WER451" s="35"/>
      <c r="WES451" s="32"/>
      <c r="WET451" s="32"/>
      <c r="WEU451" s="32"/>
      <c r="WEV451" s="32"/>
      <c r="WEW451" s="35"/>
      <c r="WEX451" s="35"/>
      <c r="WEY451" s="32"/>
      <c r="WEZ451" s="32"/>
      <c r="WFA451" s="32"/>
      <c r="WFB451" s="32"/>
      <c r="WFC451" s="35"/>
      <c r="WFD451" s="35"/>
      <c r="WFE451" s="32"/>
      <c r="WFF451" s="32"/>
      <c r="WFG451" s="32"/>
      <c r="WFH451" s="32"/>
      <c r="WFI451" s="35"/>
      <c r="WFJ451" s="35"/>
      <c r="WFK451" s="32"/>
      <c r="WFL451" s="32"/>
      <c r="WFM451" s="32"/>
      <c r="WFN451" s="32"/>
      <c r="WFO451" s="35"/>
      <c r="WFP451" s="35"/>
      <c r="WFQ451" s="32"/>
      <c r="WFR451" s="32"/>
      <c r="WFS451" s="32"/>
      <c r="WFT451" s="32"/>
      <c r="WFU451" s="35"/>
      <c r="WFV451" s="35"/>
      <c r="WFW451" s="32"/>
      <c r="WFX451" s="32"/>
      <c r="WFY451" s="32"/>
      <c r="WFZ451" s="32"/>
      <c r="WGA451" s="35"/>
      <c r="WGB451" s="35"/>
      <c r="WGC451" s="32"/>
      <c r="WGD451" s="32"/>
      <c r="WGE451" s="32"/>
      <c r="WGF451" s="32"/>
      <c r="WGG451" s="35"/>
      <c r="WGH451" s="35"/>
      <c r="WGI451" s="32"/>
      <c r="WGJ451" s="32"/>
      <c r="WGK451" s="32"/>
      <c r="WGL451" s="32"/>
      <c r="WGM451" s="35"/>
      <c r="WGN451" s="35"/>
      <c r="WGO451" s="32"/>
      <c r="WGP451" s="32"/>
      <c r="WGQ451" s="32"/>
      <c r="WGR451" s="32"/>
      <c r="WGS451" s="35"/>
      <c r="WGT451" s="35"/>
      <c r="WGU451" s="32"/>
      <c r="WGV451" s="32"/>
      <c r="WGW451" s="32"/>
      <c r="WGX451" s="32"/>
      <c r="WGY451" s="35"/>
      <c r="WGZ451" s="35"/>
      <c r="WHA451" s="32"/>
      <c r="WHB451" s="32"/>
      <c r="WHC451" s="32"/>
      <c r="WHD451" s="32"/>
      <c r="WHE451" s="35"/>
      <c r="WHF451" s="35"/>
      <c r="WHG451" s="32"/>
      <c r="WHH451" s="32"/>
      <c r="WHI451" s="32"/>
      <c r="WHJ451" s="32"/>
      <c r="WHK451" s="35"/>
      <c r="WHL451" s="35"/>
      <c r="WHM451" s="32"/>
      <c r="WHN451" s="32"/>
      <c r="WHO451" s="32"/>
      <c r="WHP451" s="32"/>
      <c r="WHQ451" s="35"/>
      <c r="WHR451" s="35"/>
      <c r="WHS451" s="32"/>
      <c r="WHT451" s="32"/>
      <c r="WHU451" s="32"/>
      <c r="WHV451" s="32"/>
      <c r="WHW451" s="35"/>
      <c r="WHX451" s="35"/>
      <c r="WHY451" s="32"/>
      <c r="WHZ451" s="32"/>
      <c r="WIA451" s="32"/>
      <c r="WIB451" s="32"/>
      <c r="WIC451" s="35"/>
      <c r="WID451" s="35"/>
      <c r="WIE451" s="32"/>
      <c r="WIF451" s="32"/>
      <c r="WIG451" s="32"/>
      <c r="WIH451" s="32"/>
      <c r="WII451" s="35"/>
      <c r="WIJ451" s="35"/>
      <c r="WIK451" s="32"/>
      <c r="WIL451" s="32"/>
      <c r="WIM451" s="32"/>
      <c r="WIN451" s="32"/>
      <c r="WIO451" s="35"/>
      <c r="WIP451" s="35"/>
      <c r="WIQ451" s="32"/>
      <c r="WIR451" s="32"/>
      <c r="WIS451" s="32"/>
      <c r="WIT451" s="32"/>
      <c r="WIU451" s="35"/>
      <c r="WIV451" s="35"/>
      <c r="WIW451" s="32"/>
      <c r="WIX451" s="32"/>
      <c r="WIY451" s="32"/>
      <c r="WIZ451" s="32"/>
      <c r="WJA451" s="35"/>
      <c r="WJB451" s="35"/>
      <c r="WJC451" s="32"/>
      <c r="WJD451" s="32"/>
      <c r="WJE451" s="32"/>
      <c r="WJF451" s="32"/>
      <c r="WJG451" s="35"/>
      <c r="WJH451" s="35"/>
      <c r="WJI451" s="32"/>
      <c r="WJJ451" s="32"/>
      <c r="WJK451" s="32"/>
      <c r="WJL451" s="32"/>
      <c r="WJM451" s="35"/>
      <c r="WJN451" s="35"/>
      <c r="WJO451" s="32"/>
      <c r="WJP451" s="32"/>
      <c r="WJQ451" s="32"/>
      <c r="WJR451" s="32"/>
      <c r="WJS451" s="35"/>
      <c r="WJT451" s="35"/>
      <c r="WJU451" s="32"/>
      <c r="WJV451" s="32"/>
      <c r="WJW451" s="32"/>
      <c r="WJX451" s="32"/>
      <c r="WJY451" s="35"/>
      <c r="WJZ451" s="35"/>
      <c r="WKA451" s="32"/>
      <c r="WKB451" s="32"/>
      <c r="WKC451" s="32"/>
      <c r="WKD451" s="32"/>
      <c r="WKE451" s="35"/>
      <c r="WKF451" s="35"/>
      <c r="WKG451" s="32"/>
      <c r="WKH451" s="32"/>
      <c r="WKI451" s="32"/>
      <c r="WKJ451" s="32"/>
      <c r="WKK451" s="35"/>
      <c r="WKL451" s="35"/>
      <c r="WKM451" s="32"/>
      <c r="WKN451" s="32"/>
      <c r="WKO451" s="32"/>
      <c r="WKP451" s="32"/>
      <c r="WKQ451" s="35"/>
      <c r="WKR451" s="35"/>
      <c r="WKS451" s="32"/>
      <c r="WKT451" s="32"/>
      <c r="WKU451" s="32"/>
      <c r="WKV451" s="32"/>
      <c r="WKW451" s="35"/>
      <c r="WKX451" s="35"/>
      <c r="WKY451" s="32"/>
      <c r="WKZ451" s="32"/>
      <c r="WLA451" s="32"/>
      <c r="WLB451" s="32"/>
      <c r="WLC451" s="35"/>
      <c r="WLD451" s="35"/>
      <c r="WLE451" s="32"/>
      <c r="WLF451" s="32"/>
      <c r="WLG451" s="32"/>
      <c r="WLH451" s="32"/>
      <c r="WLI451" s="35"/>
      <c r="WLJ451" s="35"/>
      <c r="WLK451" s="32"/>
      <c r="WLL451" s="32"/>
      <c r="WLM451" s="32"/>
      <c r="WLN451" s="32"/>
      <c r="WLO451" s="35"/>
      <c r="WLP451" s="35"/>
      <c r="WLQ451" s="32"/>
      <c r="WLR451" s="32"/>
      <c r="WLS451" s="32"/>
      <c r="WLT451" s="32"/>
      <c r="WLU451" s="35"/>
      <c r="WLV451" s="35"/>
      <c r="WLW451" s="32"/>
      <c r="WLX451" s="32"/>
      <c r="WLY451" s="32"/>
      <c r="WLZ451" s="32"/>
      <c r="WMA451" s="35"/>
      <c r="WMB451" s="35"/>
      <c r="WMC451" s="32"/>
      <c r="WMD451" s="32"/>
      <c r="WME451" s="32"/>
      <c r="WMF451" s="32"/>
      <c r="WMG451" s="35"/>
      <c r="WMH451" s="35"/>
      <c r="WMI451" s="32"/>
      <c r="WMJ451" s="32"/>
      <c r="WMK451" s="32"/>
      <c r="WML451" s="32"/>
      <c r="WMM451" s="35"/>
      <c r="WMN451" s="35"/>
      <c r="WMO451" s="32"/>
      <c r="WMP451" s="32"/>
      <c r="WMQ451" s="32"/>
      <c r="WMR451" s="32"/>
      <c r="WMS451" s="35"/>
      <c r="WMT451" s="35"/>
      <c r="WMU451" s="32"/>
      <c r="WMV451" s="32"/>
      <c r="WMW451" s="32"/>
      <c r="WMX451" s="32"/>
      <c r="WMY451" s="35"/>
      <c r="WMZ451" s="35"/>
      <c r="WNA451" s="32"/>
      <c r="WNB451" s="32"/>
      <c r="WNC451" s="32"/>
      <c r="WND451" s="32"/>
      <c r="WNE451" s="35"/>
      <c r="WNF451" s="35"/>
      <c r="WNG451" s="32"/>
      <c r="WNH451" s="32"/>
      <c r="WNI451" s="32"/>
      <c r="WNJ451" s="32"/>
      <c r="WNK451" s="35"/>
      <c r="WNL451" s="35"/>
      <c r="WNM451" s="32"/>
      <c r="WNN451" s="32"/>
      <c r="WNO451" s="32"/>
      <c r="WNP451" s="32"/>
      <c r="WNQ451" s="35"/>
      <c r="WNR451" s="35"/>
      <c r="WNS451" s="32"/>
      <c r="WNT451" s="32"/>
      <c r="WNU451" s="32"/>
      <c r="WNV451" s="32"/>
      <c r="WNW451" s="35"/>
      <c r="WNX451" s="35"/>
      <c r="WNY451" s="32"/>
      <c r="WNZ451" s="32"/>
      <c r="WOA451" s="32"/>
      <c r="WOB451" s="32"/>
      <c r="WOC451" s="35"/>
      <c r="WOD451" s="35"/>
      <c r="WOE451" s="32"/>
      <c r="WOF451" s="32"/>
      <c r="WOG451" s="32"/>
      <c r="WOH451" s="32"/>
      <c r="WOI451" s="35"/>
      <c r="WOJ451" s="35"/>
      <c r="WOK451" s="32"/>
      <c r="WOL451" s="32"/>
      <c r="WOM451" s="32"/>
      <c r="WON451" s="32"/>
      <c r="WOO451" s="35"/>
      <c r="WOP451" s="35"/>
      <c r="WOQ451" s="32"/>
      <c r="WOR451" s="32"/>
      <c r="WOS451" s="32"/>
      <c r="WOT451" s="32"/>
      <c r="WOU451" s="35"/>
      <c r="WOV451" s="35"/>
      <c r="WOW451" s="32"/>
      <c r="WOX451" s="32"/>
      <c r="WOY451" s="32"/>
      <c r="WOZ451" s="32"/>
      <c r="WPA451" s="35"/>
      <c r="WPB451" s="35"/>
      <c r="WPC451" s="32"/>
      <c r="WPD451" s="32"/>
      <c r="WPE451" s="32"/>
      <c r="WPF451" s="32"/>
      <c r="WPG451" s="35"/>
      <c r="WPH451" s="35"/>
      <c r="WPI451" s="32"/>
      <c r="WPJ451" s="32"/>
      <c r="WPK451" s="32"/>
      <c r="WPL451" s="32"/>
      <c r="WPM451" s="35"/>
      <c r="WPN451" s="35"/>
      <c r="WPO451" s="32"/>
      <c r="WPP451" s="32"/>
      <c r="WPQ451" s="32"/>
      <c r="WPR451" s="32"/>
      <c r="WPS451" s="35"/>
      <c r="WPT451" s="35"/>
      <c r="WPU451" s="32"/>
      <c r="WPV451" s="32"/>
      <c r="WPW451" s="32"/>
      <c r="WPX451" s="32"/>
      <c r="WPY451" s="35"/>
      <c r="WPZ451" s="35"/>
      <c r="WQA451" s="32"/>
      <c r="WQB451" s="32"/>
      <c r="WQC451" s="32"/>
      <c r="WQD451" s="32"/>
      <c r="WQE451" s="35"/>
      <c r="WQF451" s="35"/>
      <c r="WQG451" s="32"/>
      <c r="WQH451" s="32"/>
      <c r="WQI451" s="32"/>
      <c r="WQJ451" s="32"/>
      <c r="WQK451" s="35"/>
      <c r="WQL451" s="35"/>
      <c r="WQM451" s="32"/>
      <c r="WQN451" s="32"/>
      <c r="WQO451" s="32"/>
      <c r="WQP451" s="32"/>
      <c r="WQQ451" s="35"/>
      <c r="WQR451" s="35"/>
      <c r="WQS451" s="32"/>
      <c r="WQT451" s="32"/>
      <c r="WQU451" s="32"/>
      <c r="WQV451" s="32"/>
      <c r="WQW451" s="35"/>
      <c r="WQX451" s="35"/>
      <c r="WQY451" s="32"/>
      <c r="WQZ451" s="32"/>
      <c r="WRA451" s="32"/>
      <c r="WRB451" s="32"/>
      <c r="WRC451" s="35"/>
      <c r="WRD451" s="35"/>
      <c r="WRE451" s="32"/>
      <c r="WRF451" s="32"/>
      <c r="WRG451" s="32"/>
      <c r="WRH451" s="32"/>
      <c r="WRI451" s="35"/>
      <c r="WRJ451" s="35"/>
      <c r="WRK451" s="32"/>
      <c r="WRL451" s="32"/>
      <c r="WRM451" s="32"/>
      <c r="WRN451" s="32"/>
      <c r="WRO451" s="35"/>
      <c r="WRP451" s="35"/>
      <c r="WRQ451" s="32"/>
      <c r="WRR451" s="32"/>
      <c r="WRS451" s="32"/>
      <c r="WRT451" s="32"/>
      <c r="WRU451" s="35"/>
      <c r="WRV451" s="35"/>
      <c r="WRW451" s="32"/>
      <c r="WRX451" s="32"/>
      <c r="WRY451" s="32"/>
      <c r="WRZ451" s="32"/>
      <c r="WSA451" s="35"/>
      <c r="WSB451" s="35"/>
      <c r="WSC451" s="32"/>
      <c r="WSD451" s="32"/>
      <c r="WSE451" s="32"/>
      <c r="WSF451" s="32"/>
      <c r="WSG451" s="35"/>
      <c r="WSH451" s="35"/>
      <c r="WSI451" s="32"/>
      <c r="WSJ451" s="32"/>
      <c r="WSK451" s="32"/>
      <c r="WSL451" s="32"/>
      <c r="WSM451" s="35"/>
      <c r="WSN451" s="35"/>
      <c r="WSO451" s="32"/>
      <c r="WSP451" s="32"/>
      <c r="WSQ451" s="32"/>
      <c r="WSR451" s="32"/>
      <c r="WSS451" s="35"/>
      <c r="WST451" s="35"/>
      <c r="WSU451" s="32"/>
      <c r="WSV451" s="32"/>
      <c r="WSW451" s="32"/>
      <c r="WSX451" s="32"/>
      <c r="WSY451" s="35"/>
      <c r="WSZ451" s="35"/>
      <c r="WTA451" s="32"/>
      <c r="WTB451" s="32"/>
      <c r="WTC451" s="32"/>
      <c r="WTD451" s="32"/>
      <c r="WTE451" s="35"/>
      <c r="WTF451" s="35"/>
      <c r="WTG451" s="32"/>
      <c r="WTH451" s="32"/>
      <c r="WTI451" s="32"/>
      <c r="WTJ451" s="32"/>
      <c r="WTK451" s="35"/>
      <c r="WTL451" s="35"/>
      <c r="WTM451" s="32"/>
      <c r="WTN451" s="32"/>
      <c r="WTO451" s="32"/>
      <c r="WTP451" s="32"/>
      <c r="WTQ451" s="35"/>
      <c r="WTR451" s="35"/>
      <c r="WTS451" s="32"/>
      <c r="WTT451" s="32"/>
      <c r="WTU451" s="32"/>
      <c r="WTV451" s="32"/>
      <c r="WTW451" s="35"/>
      <c r="WTX451" s="35"/>
      <c r="WTY451" s="32"/>
      <c r="WTZ451" s="32"/>
      <c r="WUA451" s="32"/>
      <c r="WUB451" s="32"/>
      <c r="WUC451" s="35"/>
      <c r="WUD451" s="35"/>
      <c r="WUE451" s="32"/>
      <c r="WUF451" s="32"/>
      <c r="WUG451" s="32"/>
      <c r="WUH451" s="32"/>
      <c r="WUI451" s="35"/>
      <c r="WUJ451" s="35"/>
      <c r="WUK451" s="32"/>
      <c r="WUL451" s="32"/>
      <c r="WUM451" s="32"/>
      <c r="WUN451" s="32"/>
      <c r="WUO451" s="35"/>
      <c r="WUP451" s="35"/>
      <c r="WUQ451" s="32"/>
      <c r="WUR451" s="32"/>
      <c r="WUS451" s="32"/>
      <c r="WUT451" s="32"/>
      <c r="WUU451" s="35"/>
      <c r="WUV451" s="35"/>
      <c r="WUW451" s="32"/>
      <c r="WUX451" s="32"/>
      <c r="WUY451" s="32"/>
      <c r="WUZ451" s="32"/>
      <c r="WVA451" s="35"/>
      <c r="WVB451" s="35"/>
      <c r="WVC451" s="32"/>
      <c r="WVD451" s="32"/>
      <c r="WVE451" s="32"/>
      <c r="WVF451" s="32"/>
      <c r="WVG451" s="35"/>
      <c r="WVH451" s="35"/>
      <c r="WVI451" s="32"/>
      <c r="WVJ451" s="32"/>
      <c r="WVK451" s="32"/>
      <c r="WVL451" s="32"/>
      <c r="WVM451" s="35"/>
      <c r="WVN451" s="35"/>
      <c r="WVO451" s="32"/>
      <c r="WVP451" s="32"/>
      <c r="WVQ451" s="32"/>
      <c r="WVR451" s="32"/>
      <c r="WVS451" s="35"/>
      <c r="WVT451" s="35"/>
      <c r="WVU451" s="32"/>
      <c r="WVV451" s="32"/>
      <c r="WVW451" s="32"/>
      <c r="WVX451" s="32"/>
      <c r="WVY451" s="35"/>
      <c r="WVZ451" s="35"/>
      <c r="WWA451" s="32"/>
      <c r="WWB451" s="32"/>
      <c r="WWC451" s="32"/>
      <c r="WWD451" s="32"/>
      <c r="WWE451" s="35"/>
      <c r="WWF451" s="35"/>
      <c r="WWG451" s="32"/>
      <c r="WWH451" s="32"/>
      <c r="WWI451" s="32"/>
      <c r="WWJ451" s="32"/>
      <c r="WWK451" s="35"/>
      <c r="WWL451" s="35"/>
      <c r="WWM451" s="32"/>
      <c r="WWN451" s="32"/>
      <c r="WWO451" s="32"/>
      <c r="WWP451" s="32"/>
      <c r="WWQ451" s="35"/>
      <c r="WWR451" s="35"/>
      <c r="WWS451" s="32"/>
      <c r="WWT451" s="32"/>
      <c r="WWU451" s="32"/>
      <c r="WWV451" s="32"/>
      <c r="WWW451" s="35"/>
      <c r="WWX451" s="35"/>
      <c r="WWY451" s="32"/>
      <c r="WWZ451" s="32"/>
      <c r="WXA451" s="32"/>
      <c r="WXB451" s="32"/>
      <c r="WXC451" s="35"/>
      <c r="WXD451" s="35"/>
      <c r="WXE451" s="32"/>
      <c r="WXF451" s="32"/>
      <c r="WXG451" s="32"/>
      <c r="WXH451" s="32"/>
      <c r="WXI451" s="35"/>
      <c r="WXJ451" s="35"/>
      <c r="WXK451" s="32"/>
      <c r="WXL451" s="32"/>
      <c r="WXM451" s="32"/>
      <c r="WXN451" s="32"/>
      <c r="WXO451" s="35"/>
      <c r="WXP451" s="35"/>
      <c r="WXQ451" s="32"/>
      <c r="WXR451" s="32"/>
      <c r="WXS451" s="32"/>
      <c r="WXT451" s="32"/>
      <c r="WXU451" s="35"/>
      <c r="WXV451" s="35"/>
      <c r="WXW451" s="32"/>
      <c r="WXX451" s="32"/>
      <c r="WXY451" s="32"/>
      <c r="WXZ451" s="32"/>
      <c r="WYA451" s="35"/>
      <c r="WYB451" s="35"/>
      <c r="WYC451" s="32"/>
      <c r="WYD451" s="32"/>
      <c r="WYE451" s="32"/>
      <c r="WYF451" s="32"/>
      <c r="WYG451" s="35"/>
      <c r="WYH451" s="35"/>
      <c r="WYI451" s="32"/>
      <c r="WYJ451" s="32"/>
      <c r="WYK451" s="32"/>
      <c r="WYL451" s="32"/>
      <c r="WYM451" s="35"/>
      <c r="WYN451" s="35"/>
      <c r="WYO451" s="32"/>
      <c r="WYP451" s="32"/>
      <c r="WYQ451" s="32"/>
      <c r="WYR451" s="32"/>
      <c r="WYS451" s="35"/>
      <c r="WYT451" s="35"/>
      <c r="WYU451" s="32"/>
      <c r="WYV451" s="32"/>
      <c r="WYW451" s="32"/>
      <c r="WYX451" s="32"/>
      <c r="WYY451" s="35"/>
      <c r="WYZ451" s="35"/>
      <c r="WZA451" s="32"/>
      <c r="WZB451" s="32"/>
      <c r="WZC451" s="32"/>
      <c r="WZD451" s="32"/>
      <c r="WZE451" s="35"/>
      <c r="WZF451" s="35"/>
      <c r="WZG451" s="32"/>
      <c r="WZH451" s="32"/>
      <c r="WZI451" s="32"/>
      <c r="WZJ451" s="32"/>
      <c r="WZK451" s="35"/>
      <c r="WZL451" s="35"/>
      <c r="WZM451" s="32"/>
      <c r="WZN451" s="32"/>
      <c r="WZO451" s="32"/>
      <c r="WZP451" s="32"/>
      <c r="WZQ451" s="35"/>
      <c r="WZR451" s="35"/>
      <c r="WZS451" s="32"/>
      <c r="WZT451" s="32"/>
      <c r="WZU451" s="32"/>
      <c r="WZV451" s="32"/>
      <c r="WZW451" s="35"/>
      <c r="WZX451" s="35"/>
      <c r="WZY451" s="32"/>
      <c r="WZZ451" s="32"/>
      <c r="XAA451" s="32"/>
      <c r="XAB451" s="32"/>
      <c r="XAC451" s="35"/>
      <c r="XAD451" s="35"/>
      <c r="XAE451" s="32"/>
      <c r="XAF451" s="32"/>
      <c r="XAG451" s="32"/>
      <c r="XAH451" s="32"/>
      <c r="XAI451" s="35"/>
      <c r="XAJ451" s="35"/>
      <c r="XAK451" s="32"/>
      <c r="XAL451" s="32"/>
      <c r="XAM451" s="32"/>
      <c r="XAN451" s="32"/>
      <c r="XAO451" s="35"/>
      <c r="XAP451" s="35"/>
      <c r="XAQ451" s="32"/>
      <c r="XAR451" s="32"/>
      <c r="XAS451" s="32"/>
      <c r="XAT451" s="32"/>
      <c r="XAU451" s="35"/>
      <c r="XAV451" s="35"/>
      <c r="XAW451" s="32"/>
      <c r="XAX451" s="32"/>
      <c r="XAY451" s="32"/>
      <c r="XAZ451" s="32"/>
      <c r="XBA451" s="35"/>
      <c r="XBB451" s="35"/>
      <c r="XBC451" s="32"/>
      <c r="XBD451" s="32"/>
      <c r="XBE451" s="32"/>
      <c r="XBF451" s="32"/>
      <c r="XBG451" s="35"/>
      <c r="XBH451" s="35"/>
      <c r="XBI451" s="32"/>
      <c r="XBJ451" s="32"/>
      <c r="XBK451" s="32"/>
      <c r="XBL451" s="32"/>
      <c r="XBM451" s="35"/>
      <c r="XBN451" s="35"/>
      <c r="XBO451" s="32"/>
      <c r="XBP451" s="32"/>
      <c r="XBQ451" s="32"/>
      <c r="XBR451" s="32"/>
      <c r="XBS451" s="35"/>
      <c r="XBT451" s="35"/>
      <c r="XBU451" s="32"/>
      <c r="XBV451" s="32"/>
      <c r="XBW451" s="32"/>
      <c r="XBX451" s="32"/>
      <c r="XBY451" s="35"/>
      <c r="XBZ451" s="35"/>
      <c r="XCA451" s="32"/>
      <c r="XCB451" s="32"/>
      <c r="XCC451" s="32"/>
      <c r="XCD451" s="32"/>
      <c r="XCE451" s="35"/>
      <c r="XCF451" s="35"/>
      <c r="XCG451" s="32"/>
      <c r="XCH451" s="32"/>
      <c r="XCI451" s="32"/>
      <c r="XCJ451" s="32"/>
      <c r="XCK451" s="35"/>
      <c r="XCL451" s="35"/>
      <c r="XCM451" s="32"/>
      <c r="XCN451" s="32"/>
      <c r="XCO451" s="32"/>
      <c r="XCP451" s="32"/>
      <c r="XCQ451" s="35"/>
      <c r="XCR451" s="35"/>
      <c r="XCS451" s="32"/>
      <c r="XCT451" s="32"/>
      <c r="XCU451" s="32"/>
      <c r="XCV451" s="32"/>
      <c r="XCW451" s="35"/>
      <c r="XCX451" s="35"/>
      <c r="XCY451" s="32"/>
      <c r="XCZ451" s="32"/>
      <c r="XDA451" s="32"/>
      <c r="XDB451" s="32"/>
      <c r="XDC451" s="35"/>
      <c r="XDD451" s="35"/>
      <c r="XDE451" s="32"/>
      <c r="XDF451" s="32"/>
      <c r="XDG451" s="32"/>
      <c r="XDH451" s="32"/>
      <c r="XDI451" s="35"/>
      <c r="XDJ451" s="35"/>
      <c r="XDK451" s="32"/>
      <c r="XDL451" s="32"/>
      <c r="XDM451" s="32"/>
      <c r="XDN451" s="32"/>
      <c r="XDO451" s="35"/>
      <c r="XDP451" s="35"/>
      <c r="XDQ451" s="32"/>
      <c r="XDR451" s="32"/>
      <c r="XDS451" s="32"/>
      <c r="XDT451" s="32"/>
      <c r="XDU451" s="35"/>
      <c r="XDV451" s="35"/>
      <c r="XDW451" s="32"/>
      <c r="XDX451" s="32"/>
      <c r="XDY451" s="32"/>
      <c r="XDZ451" s="32"/>
      <c r="XEA451" s="35"/>
      <c r="XEB451" s="35"/>
      <c r="XEC451" s="32"/>
      <c r="XED451" s="32"/>
      <c r="XEE451" s="32"/>
      <c r="XEF451" s="32"/>
      <c r="XEG451" s="35"/>
      <c r="XEH451" s="35"/>
      <c r="XEI451" s="32"/>
      <c r="XEJ451" s="32"/>
      <c r="XEK451" s="32"/>
      <c r="XEL451" s="32"/>
      <c r="XEM451" s="35"/>
      <c r="XEN451" s="35"/>
      <c r="XEO451" s="32"/>
      <c r="XEP451" s="32"/>
      <c r="XEQ451" s="32"/>
      <c r="XER451" s="32"/>
      <c r="XES451" s="35"/>
      <c r="XET451" s="35"/>
      <c r="XEU451" s="32"/>
      <c r="XEV451" s="32"/>
    </row>
    <row r="452" spans="1:16376" ht="38.25" hidden="1" customHeight="1" x14ac:dyDescent="0.2">
      <c r="A452" s="12" t="s">
        <v>55</v>
      </c>
      <c r="B452" s="13" t="s">
        <v>171</v>
      </c>
      <c r="C452" s="28">
        <v>596697</v>
      </c>
      <c r="D452" s="28">
        <v>0</v>
      </c>
      <c r="E452" s="28">
        <v>308500</v>
      </c>
      <c r="F452" s="28">
        <v>288197</v>
      </c>
    </row>
    <row r="453" spans="1:16376" ht="18.75" customHeight="1" x14ac:dyDescent="0.2">
      <c r="A453" s="34" t="s">
        <v>151</v>
      </c>
      <c r="B453" s="34"/>
      <c r="C453" s="33">
        <v>447024</v>
      </c>
      <c r="D453" s="33">
        <v>0</v>
      </c>
      <c r="E453" s="33">
        <v>178810</v>
      </c>
      <c r="F453" s="33">
        <v>268214</v>
      </c>
    </row>
    <row r="454" spans="1:16376" ht="40.5" hidden="1" customHeight="1" x14ac:dyDescent="0.2">
      <c r="A454" s="12" t="s">
        <v>55</v>
      </c>
      <c r="B454" s="13" t="s">
        <v>171</v>
      </c>
      <c r="C454" s="28">
        <v>447024</v>
      </c>
      <c r="D454" s="28">
        <v>0</v>
      </c>
      <c r="E454" s="28">
        <v>178810</v>
      </c>
      <c r="F454" s="28">
        <v>268214</v>
      </c>
    </row>
    <row r="455" spans="1:16376" ht="19.5" customHeight="1" x14ac:dyDescent="0.2">
      <c r="A455" s="38" t="s">
        <v>191</v>
      </c>
      <c r="B455" s="39"/>
      <c r="C455" s="33">
        <v>0</v>
      </c>
      <c r="D455" s="33">
        <v>470000</v>
      </c>
      <c r="E455" s="33">
        <v>420000</v>
      </c>
      <c r="F455" s="33">
        <v>50000</v>
      </c>
    </row>
    <row r="456" spans="1:16376" hidden="1" x14ac:dyDescent="0.2">
      <c r="A456" s="12" t="s">
        <v>56</v>
      </c>
      <c r="B456" s="12" t="s">
        <v>6</v>
      </c>
      <c r="C456" s="28">
        <v>0</v>
      </c>
      <c r="D456" s="28">
        <v>62866</v>
      </c>
      <c r="E456" s="28">
        <v>43982</v>
      </c>
      <c r="F456" s="28">
        <v>18884</v>
      </c>
    </row>
    <row r="457" spans="1:16376" hidden="1" x14ac:dyDescent="0.2">
      <c r="A457" s="12" t="s">
        <v>7</v>
      </c>
      <c r="B457" s="12" t="s">
        <v>6</v>
      </c>
      <c r="C457" s="28">
        <v>0</v>
      </c>
      <c r="D457" s="28">
        <v>11094</v>
      </c>
      <c r="E457" s="28">
        <v>7762</v>
      </c>
      <c r="F457" s="28">
        <v>3332</v>
      </c>
    </row>
    <row r="458" spans="1:16376" hidden="1" x14ac:dyDescent="0.2">
      <c r="A458" s="12" t="s">
        <v>57</v>
      </c>
      <c r="B458" s="12" t="s">
        <v>9</v>
      </c>
      <c r="C458" s="28">
        <v>0</v>
      </c>
      <c r="D458" s="28">
        <v>10904</v>
      </c>
      <c r="E458" s="28">
        <v>7658</v>
      </c>
      <c r="F458" s="28">
        <v>3246</v>
      </c>
    </row>
    <row r="459" spans="1:16376" hidden="1" x14ac:dyDescent="0.2">
      <c r="A459" s="12" t="s">
        <v>10</v>
      </c>
      <c r="B459" s="12" t="s">
        <v>9</v>
      </c>
      <c r="C459" s="28">
        <v>0</v>
      </c>
      <c r="D459" s="28">
        <v>1924</v>
      </c>
      <c r="E459" s="28">
        <v>1351</v>
      </c>
      <c r="F459" s="28">
        <v>573</v>
      </c>
    </row>
    <row r="460" spans="1:16376" hidden="1" x14ac:dyDescent="0.2">
      <c r="A460" s="12" t="s">
        <v>58</v>
      </c>
      <c r="B460" s="12" t="s">
        <v>12</v>
      </c>
      <c r="C460" s="28">
        <v>0</v>
      </c>
      <c r="D460" s="28">
        <v>1540</v>
      </c>
      <c r="E460" s="28">
        <v>1077</v>
      </c>
      <c r="F460" s="28">
        <v>463</v>
      </c>
    </row>
    <row r="461" spans="1:16376" hidden="1" x14ac:dyDescent="0.2">
      <c r="A461" s="12" t="s">
        <v>13</v>
      </c>
      <c r="B461" s="12" t="s">
        <v>12</v>
      </c>
      <c r="C461" s="28">
        <v>0</v>
      </c>
      <c r="D461" s="28">
        <v>272</v>
      </c>
      <c r="E461" s="28">
        <v>190</v>
      </c>
      <c r="F461" s="28">
        <v>82</v>
      </c>
    </row>
    <row r="462" spans="1:16376" hidden="1" x14ac:dyDescent="0.2">
      <c r="A462" s="12" t="s">
        <v>59</v>
      </c>
      <c r="B462" s="12" t="s">
        <v>18</v>
      </c>
      <c r="C462" s="28">
        <v>0</v>
      </c>
      <c r="D462" s="28">
        <v>5950</v>
      </c>
      <c r="E462" s="28">
        <v>4250</v>
      </c>
      <c r="F462" s="28">
        <v>1700</v>
      </c>
    </row>
    <row r="463" spans="1:16376" hidden="1" x14ac:dyDescent="0.2">
      <c r="A463" s="12" t="s">
        <v>20</v>
      </c>
      <c r="B463" s="12" t="s">
        <v>18</v>
      </c>
      <c r="C463" s="28">
        <v>0</v>
      </c>
      <c r="D463" s="28">
        <v>1050</v>
      </c>
      <c r="E463" s="28">
        <v>750</v>
      </c>
      <c r="F463" s="28">
        <v>300</v>
      </c>
    </row>
    <row r="464" spans="1:16376" hidden="1" x14ac:dyDescent="0.2">
      <c r="A464" s="12" t="s">
        <v>60</v>
      </c>
      <c r="B464" s="12" t="s">
        <v>22</v>
      </c>
      <c r="C464" s="28">
        <v>0</v>
      </c>
      <c r="D464" s="28">
        <v>301410</v>
      </c>
      <c r="E464" s="28">
        <v>285005</v>
      </c>
      <c r="F464" s="28">
        <v>16405</v>
      </c>
    </row>
    <row r="465" spans="1:6" hidden="1" x14ac:dyDescent="0.2">
      <c r="A465" s="12" t="s">
        <v>24</v>
      </c>
      <c r="B465" s="12" t="s">
        <v>145</v>
      </c>
      <c r="C465" s="28">
        <v>0</v>
      </c>
      <c r="D465" s="28">
        <v>53190</v>
      </c>
      <c r="E465" s="28">
        <v>50295</v>
      </c>
      <c r="F465" s="28">
        <v>2895</v>
      </c>
    </row>
    <row r="466" spans="1:6" hidden="1" x14ac:dyDescent="0.2">
      <c r="A466" s="12" t="s">
        <v>101</v>
      </c>
      <c r="B466" s="44" t="s">
        <v>169</v>
      </c>
      <c r="C466" s="28">
        <v>0</v>
      </c>
      <c r="D466" s="28">
        <v>8500</v>
      </c>
      <c r="E466" s="28">
        <v>7038</v>
      </c>
      <c r="F466" s="28">
        <v>1462</v>
      </c>
    </row>
    <row r="467" spans="1:6" hidden="1" x14ac:dyDescent="0.2">
      <c r="A467" s="12" t="s">
        <v>31</v>
      </c>
      <c r="B467" s="46"/>
      <c r="C467" s="28">
        <v>0</v>
      </c>
      <c r="D467" s="28">
        <v>1500</v>
      </c>
      <c r="E467" s="28">
        <v>1242</v>
      </c>
      <c r="F467" s="28">
        <v>258</v>
      </c>
    </row>
    <row r="468" spans="1:6" hidden="1" x14ac:dyDescent="0.2">
      <c r="A468" s="12" t="s">
        <v>76</v>
      </c>
      <c r="B468" s="12" t="s">
        <v>33</v>
      </c>
      <c r="C468" s="28">
        <v>0</v>
      </c>
      <c r="D468" s="28">
        <v>2975</v>
      </c>
      <c r="E468" s="28">
        <v>2635</v>
      </c>
      <c r="F468" s="28">
        <v>340</v>
      </c>
    </row>
    <row r="469" spans="1:6" hidden="1" x14ac:dyDescent="0.2">
      <c r="A469" s="12" t="s">
        <v>35</v>
      </c>
      <c r="B469" s="12" t="s">
        <v>33</v>
      </c>
      <c r="C469" s="28">
        <v>0</v>
      </c>
      <c r="D469" s="28">
        <v>525</v>
      </c>
      <c r="E469" s="28">
        <v>465</v>
      </c>
      <c r="F469" s="28">
        <v>60</v>
      </c>
    </row>
    <row r="470" spans="1:6" hidden="1" x14ac:dyDescent="0.2">
      <c r="A470" s="12" t="s">
        <v>120</v>
      </c>
      <c r="B470" s="12" t="s">
        <v>121</v>
      </c>
      <c r="C470" s="28">
        <v>0</v>
      </c>
      <c r="D470" s="28">
        <v>1105</v>
      </c>
      <c r="E470" s="28">
        <v>1105</v>
      </c>
      <c r="F470" s="28">
        <v>0</v>
      </c>
    </row>
    <row r="471" spans="1:6" hidden="1" x14ac:dyDescent="0.2">
      <c r="A471" s="12" t="s">
        <v>122</v>
      </c>
      <c r="B471" s="12" t="s">
        <v>121</v>
      </c>
      <c r="C471" s="28">
        <v>0</v>
      </c>
      <c r="D471" s="28">
        <v>195</v>
      </c>
      <c r="E471" s="28">
        <v>195</v>
      </c>
      <c r="F471" s="28">
        <v>0</v>
      </c>
    </row>
    <row r="472" spans="1:6" hidden="1" x14ac:dyDescent="0.2">
      <c r="A472" s="12" t="s">
        <v>115</v>
      </c>
      <c r="B472" s="12" t="s">
        <v>40</v>
      </c>
      <c r="C472" s="28">
        <v>0</v>
      </c>
      <c r="D472" s="28">
        <v>4250</v>
      </c>
      <c r="E472" s="28">
        <v>4250</v>
      </c>
      <c r="F472" s="28">
        <v>0</v>
      </c>
    </row>
    <row r="473" spans="1:6" ht="14.25" hidden="1" customHeight="1" x14ac:dyDescent="0.2">
      <c r="A473" s="12" t="s">
        <v>42</v>
      </c>
      <c r="B473" s="12" t="s">
        <v>40</v>
      </c>
      <c r="C473" s="28">
        <v>0</v>
      </c>
      <c r="D473" s="28">
        <v>750</v>
      </c>
      <c r="E473" s="28">
        <v>750</v>
      </c>
      <c r="F473" s="28">
        <v>0</v>
      </c>
    </row>
    <row r="474" spans="1:6" ht="21.75" customHeight="1" thickBot="1" x14ac:dyDescent="0.25">
      <c r="A474" s="59" t="s">
        <v>249</v>
      </c>
      <c r="B474" s="60" t="s">
        <v>0</v>
      </c>
      <c r="C474" s="24">
        <f>C475+C492+C501+C505+C509+C603+C607+C611+C615+C599</f>
        <v>298029777</v>
      </c>
      <c r="D474" s="24">
        <f>D475+D492+D501+D505+D509+D603+D607+D611+D615+D599</f>
        <v>281110128</v>
      </c>
      <c r="E474" s="24">
        <f>E475+E492+E501+E505+E509+E603+E607+E611+E615+E599</f>
        <v>325641051</v>
      </c>
      <c r="F474" s="24">
        <f>F475+F492+F501+F505+F509+F603+F607+F611+F615+F599</f>
        <v>253498854</v>
      </c>
    </row>
    <row r="475" spans="1:6" ht="21" customHeight="1" thickTop="1" x14ac:dyDescent="0.2">
      <c r="A475" s="15" t="s">
        <v>1</v>
      </c>
      <c r="B475" s="23" t="s">
        <v>2</v>
      </c>
      <c r="C475" s="10">
        <v>48894817</v>
      </c>
      <c r="D475" s="16">
        <v>2248161</v>
      </c>
      <c r="E475" s="16">
        <v>1397017</v>
      </c>
      <c r="F475" s="18">
        <v>49745961</v>
      </c>
    </row>
    <row r="476" spans="1:6" ht="18.75" customHeight="1" x14ac:dyDescent="0.2">
      <c r="A476" s="19" t="s">
        <v>197</v>
      </c>
      <c r="B476" s="20" t="s">
        <v>198</v>
      </c>
      <c r="C476" s="21">
        <v>48894817</v>
      </c>
      <c r="D476" s="21">
        <v>2248161</v>
      </c>
      <c r="E476" s="21">
        <v>1397017</v>
      </c>
      <c r="F476" s="29">
        <v>49745961</v>
      </c>
    </row>
    <row r="477" spans="1:6" ht="18.75" customHeight="1" x14ac:dyDescent="0.2">
      <c r="A477" s="34" t="s">
        <v>282</v>
      </c>
      <c r="B477" s="34"/>
      <c r="C477" s="33">
        <v>30000000</v>
      </c>
      <c r="D477" s="33">
        <v>0</v>
      </c>
      <c r="E477" s="33">
        <v>330183</v>
      </c>
      <c r="F477" s="33">
        <v>29669817</v>
      </c>
    </row>
    <row r="478" spans="1:6" hidden="1" x14ac:dyDescent="0.2">
      <c r="A478" s="12" t="s">
        <v>199</v>
      </c>
      <c r="B478" s="12" t="s">
        <v>200</v>
      </c>
      <c r="C478" s="28">
        <v>5610000</v>
      </c>
      <c r="D478" s="28">
        <v>0</v>
      </c>
      <c r="E478" s="28">
        <v>61977</v>
      </c>
      <c r="F478" s="28">
        <v>5548023</v>
      </c>
    </row>
    <row r="479" spans="1:6" hidden="1" x14ac:dyDescent="0.2">
      <c r="A479" s="12" t="s">
        <v>201</v>
      </c>
      <c r="B479" s="12" t="s">
        <v>200</v>
      </c>
      <c r="C479" s="28">
        <v>18293000</v>
      </c>
      <c r="D479" s="28">
        <v>0</v>
      </c>
      <c r="E479" s="28">
        <v>116976</v>
      </c>
      <c r="F479" s="28">
        <v>18176024</v>
      </c>
    </row>
    <row r="480" spans="1:6" hidden="1" x14ac:dyDescent="0.2">
      <c r="A480" s="12" t="s">
        <v>202</v>
      </c>
      <c r="B480" s="12" t="s">
        <v>200</v>
      </c>
      <c r="C480" s="28">
        <v>6097000</v>
      </c>
      <c r="D480" s="28">
        <v>0</v>
      </c>
      <c r="E480" s="28">
        <v>151230</v>
      </c>
      <c r="F480" s="28">
        <v>5945770</v>
      </c>
    </row>
    <row r="481" spans="1:6" ht="48" customHeight="1" x14ac:dyDescent="0.2">
      <c r="A481" s="34" t="s">
        <v>269</v>
      </c>
      <c r="B481" s="34"/>
      <c r="C481" s="33">
        <v>8992228</v>
      </c>
      <c r="D481" s="33">
        <v>0</v>
      </c>
      <c r="E481" s="33">
        <v>198067</v>
      </c>
      <c r="F481" s="33">
        <v>8794161</v>
      </c>
    </row>
    <row r="482" spans="1:6" hidden="1" x14ac:dyDescent="0.2">
      <c r="A482" s="12" t="s">
        <v>201</v>
      </c>
      <c r="B482" s="12" t="s">
        <v>250</v>
      </c>
      <c r="C482" s="28">
        <v>4496114</v>
      </c>
      <c r="D482" s="28">
        <v>0</v>
      </c>
      <c r="E482" s="28">
        <v>99034</v>
      </c>
      <c r="F482" s="28">
        <v>4397080</v>
      </c>
    </row>
    <row r="483" spans="1:6" hidden="1" x14ac:dyDescent="0.2">
      <c r="A483" s="12" t="s">
        <v>202</v>
      </c>
      <c r="B483" s="12" t="s">
        <v>200</v>
      </c>
      <c r="C483" s="28">
        <v>4496114</v>
      </c>
      <c r="D483" s="28">
        <v>0</v>
      </c>
      <c r="E483" s="28">
        <v>99033</v>
      </c>
      <c r="F483" s="28">
        <v>4397081</v>
      </c>
    </row>
    <row r="484" spans="1:6" ht="31.5" customHeight="1" x14ac:dyDescent="0.2">
      <c r="A484" s="34" t="s">
        <v>251</v>
      </c>
      <c r="B484" s="34"/>
      <c r="C484" s="33">
        <v>5312898</v>
      </c>
      <c r="D484" s="33">
        <v>646891</v>
      </c>
      <c r="E484" s="33">
        <v>774357</v>
      </c>
      <c r="F484" s="33">
        <v>5185432</v>
      </c>
    </row>
    <row r="485" spans="1:6" hidden="1" x14ac:dyDescent="0.2">
      <c r="A485" s="12" t="s">
        <v>201</v>
      </c>
      <c r="B485" s="12" t="s">
        <v>200</v>
      </c>
      <c r="C485" s="28">
        <v>2656449</v>
      </c>
      <c r="D485" s="28">
        <v>0</v>
      </c>
      <c r="E485" s="28">
        <v>710624</v>
      </c>
      <c r="F485" s="28">
        <v>1945825</v>
      </c>
    </row>
    <row r="486" spans="1:6" hidden="1" x14ac:dyDescent="0.2">
      <c r="A486" s="12" t="s">
        <v>202</v>
      </c>
      <c r="B486" s="12" t="s">
        <v>200</v>
      </c>
      <c r="C486" s="28">
        <v>2656449</v>
      </c>
      <c r="D486" s="28">
        <v>646891</v>
      </c>
      <c r="E486" s="28">
        <v>63733</v>
      </c>
      <c r="F486" s="28">
        <v>3239607</v>
      </c>
    </row>
    <row r="487" spans="1:6" ht="31.5" customHeight="1" x14ac:dyDescent="0.2">
      <c r="A487" s="34" t="s">
        <v>252</v>
      </c>
      <c r="B487" s="34"/>
      <c r="C487" s="33">
        <v>4589691</v>
      </c>
      <c r="D487" s="33">
        <v>1202578</v>
      </c>
      <c r="E487" s="33">
        <v>94410</v>
      </c>
      <c r="F487" s="33">
        <v>5697859</v>
      </c>
    </row>
    <row r="488" spans="1:6" hidden="1" x14ac:dyDescent="0.2">
      <c r="A488" s="12" t="s">
        <v>203</v>
      </c>
      <c r="B488" s="12" t="s">
        <v>200</v>
      </c>
      <c r="C488" s="28">
        <v>1687365</v>
      </c>
      <c r="D488" s="28">
        <v>253578</v>
      </c>
      <c r="E488" s="28">
        <v>44861</v>
      </c>
      <c r="F488" s="28">
        <v>1896082</v>
      </c>
    </row>
    <row r="489" spans="1:6" ht="15" hidden="1" customHeight="1" x14ac:dyDescent="0.2">
      <c r="A489" s="12" t="s">
        <v>204</v>
      </c>
      <c r="B489" s="12" t="s">
        <v>200</v>
      </c>
      <c r="C489" s="28">
        <v>2902326</v>
      </c>
      <c r="D489" s="28">
        <v>949000</v>
      </c>
      <c r="E489" s="28">
        <v>49549</v>
      </c>
      <c r="F489" s="28">
        <v>3801777</v>
      </c>
    </row>
    <row r="490" spans="1:6" ht="30.75" customHeight="1" x14ac:dyDescent="0.2">
      <c r="A490" s="34" t="s">
        <v>253</v>
      </c>
      <c r="B490" s="34"/>
      <c r="C490" s="33">
        <v>0</v>
      </c>
      <c r="D490" s="33">
        <v>398692</v>
      </c>
      <c r="E490" s="33">
        <v>0</v>
      </c>
      <c r="F490" s="33">
        <v>398692</v>
      </c>
    </row>
    <row r="491" spans="1:6" hidden="1" x14ac:dyDescent="0.2">
      <c r="A491" s="12" t="s">
        <v>203</v>
      </c>
      <c r="B491" s="12" t="s">
        <v>200</v>
      </c>
      <c r="C491" s="28">
        <v>0</v>
      </c>
      <c r="D491" s="28">
        <v>398692</v>
      </c>
      <c r="E491" s="28">
        <v>0</v>
      </c>
      <c r="F491" s="28">
        <v>398692</v>
      </c>
    </row>
    <row r="492" spans="1:6" ht="20.25" customHeight="1" x14ac:dyDescent="0.2">
      <c r="A492" s="15" t="s">
        <v>43</v>
      </c>
      <c r="B492" s="23" t="s">
        <v>44</v>
      </c>
      <c r="C492" s="10">
        <v>8731042</v>
      </c>
      <c r="D492" s="16">
        <v>0</v>
      </c>
      <c r="E492" s="16">
        <v>5004515</v>
      </c>
      <c r="F492" s="18">
        <v>3726527</v>
      </c>
    </row>
    <row r="493" spans="1:6" ht="31.5" customHeight="1" x14ac:dyDescent="0.2">
      <c r="A493" s="19" t="s">
        <v>45</v>
      </c>
      <c r="B493" s="20" t="s">
        <v>254</v>
      </c>
      <c r="C493" s="21">
        <v>8731042</v>
      </c>
      <c r="D493" s="21">
        <v>0</v>
      </c>
      <c r="E493" s="21">
        <v>5004515</v>
      </c>
      <c r="F493" s="21">
        <v>3726527</v>
      </c>
    </row>
    <row r="494" spans="1:6" ht="32.25" customHeight="1" x14ac:dyDescent="0.2">
      <c r="A494" s="34" t="s">
        <v>255</v>
      </c>
      <c r="B494" s="34"/>
      <c r="C494" s="33">
        <v>8701042</v>
      </c>
      <c r="D494" s="33">
        <v>0</v>
      </c>
      <c r="E494" s="33">
        <v>5004515</v>
      </c>
      <c r="F494" s="33">
        <v>3696527</v>
      </c>
    </row>
    <row r="495" spans="1:6" hidden="1" x14ac:dyDescent="0.2">
      <c r="A495" s="12" t="s">
        <v>201</v>
      </c>
      <c r="B495" s="12" t="s">
        <v>200</v>
      </c>
      <c r="C495" s="28">
        <v>6525781</v>
      </c>
      <c r="D495" s="28">
        <v>0</v>
      </c>
      <c r="E495" s="28">
        <v>3753386</v>
      </c>
      <c r="F495" s="28">
        <v>2772395</v>
      </c>
    </row>
    <row r="496" spans="1:6" hidden="1" x14ac:dyDescent="0.2">
      <c r="A496" s="12" t="s">
        <v>202</v>
      </c>
      <c r="B496" s="12" t="s">
        <v>200</v>
      </c>
      <c r="C496" s="28">
        <v>2175261</v>
      </c>
      <c r="D496" s="28">
        <v>0</v>
      </c>
      <c r="E496" s="28">
        <v>1251129</v>
      </c>
      <c r="F496" s="28">
        <v>924132</v>
      </c>
    </row>
    <row r="497" spans="1:6" ht="28.5" customHeight="1" x14ac:dyDescent="0.2">
      <c r="A497" s="34" t="s">
        <v>256</v>
      </c>
      <c r="B497" s="34"/>
      <c r="C497" s="33">
        <v>30000</v>
      </c>
      <c r="D497" s="33">
        <v>0</v>
      </c>
      <c r="E497" s="33">
        <v>0</v>
      </c>
      <c r="F497" s="33">
        <v>30000</v>
      </c>
    </row>
    <row r="498" spans="1:6" hidden="1" x14ac:dyDescent="0.2">
      <c r="A498" s="12" t="s">
        <v>205</v>
      </c>
      <c r="B498" s="12" t="s">
        <v>206</v>
      </c>
      <c r="C498" s="28">
        <v>6000</v>
      </c>
      <c r="D498" s="28">
        <v>0</v>
      </c>
      <c r="E498" s="28">
        <v>0</v>
      </c>
      <c r="F498" s="28">
        <v>6000</v>
      </c>
    </row>
    <row r="499" spans="1:6" hidden="1" x14ac:dyDescent="0.2">
      <c r="A499" s="12" t="s">
        <v>207</v>
      </c>
      <c r="B499" s="12" t="s">
        <v>206</v>
      </c>
      <c r="C499" s="28">
        <v>18000</v>
      </c>
      <c r="D499" s="28">
        <v>0</v>
      </c>
      <c r="E499" s="28">
        <v>0</v>
      </c>
      <c r="F499" s="28">
        <v>18000</v>
      </c>
    </row>
    <row r="500" spans="1:6" hidden="1" x14ac:dyDescent="0.2">
      <c r="A500" s="12" t="s">
        <v>208</v>
      </c>
      <c r="B500" s="12" t="s">
        <v>206</v>
      </c>
      <c r="C500" s="28">
        <v>6000</v>
      </c>
      <c r="D500" s="28">
        <v>0</v>
      </c>
      <c r="E500" s="28">
        <v>0</v>
      </c>
      <c r="F500" s="28">
        <v>6000</v>
      </c>
    </row>
    <row r="501" spans="1:6" ht="21.75" customHeight="1" x14ac:dyDescent="0.2">
      <c r="A501" s="15" t="s">
        <v>50</v>
      </c>
      <c r="B501" s="23" t="s">
        <v>51</v>
      </c>
      <c r="C501" s="10">
        <v>2000000</v>
      </c>
      <c r="D501" s="16">
        <v>4800000</v>
      </c>
      <c r="E501" s="16">
        <v>0</v>
      </c>
      <c r="F501" s="18">
        <v>6800000</v>
      </c>
    </row>
    <row r="502" spans="1:6" ht="15" x14ac:dyDescent="0.2">
      <c r="A502" s="19" t="s">
        <v>52</v>
      </c>
      <c r="B502" s="20" t="s">
        <v>53</v>
      </c>
      <c r="C502" s="21">
        <v>2000000</v>
      </c>
      <c r="D502" s="21">
        <v>4800000</v>
      </c>
      <c r="E502" s="21">
        <v>0</v>
      </c>
      <c r="F502" s="21">
        <v>6800000</v>
      </c>
    </row>
    <row r="503" spans="1:6" ht="16.5" customHeight="1" x14ac:dyDescent="0.2">
      <c r="A503" s="34" t="s">
        <v>209</v>
      </c>
      <c r="B503" s="34"/>
      <c r="C503" s="33">
        <v>2000000</v>
      </c>
      <c r="D503" s="33">
        <v>4800000</v>
      </c>
      <c r="E503" s="33">
        <v>0</v>
      </c>
      <c r="F503" s="33">
        <v>6800000</v>
      </c>
    </row>
    <row r="504" spans="1:6" ht="39" hidden="1" customHeight="1" x14ac:dyDescent="0.2">
      <c r="A504" s="12" t="s">
        <v>210</v>
      </c>
      <c r="B504" s="13" t="s">
        <v>170</v>
      </c>
      <c r="C504" s="28">
        <v>2000000</v>
      </c>
      <c r="D504" s="28">
        <v>4800000</v>
      </c>
      <c r="E504" s="28">
        <v>0</v>
      </c>
      <c r="F504" s="28">
        <v>6800000</v>
      </c>
    </row>
    <row r="505" spans="1:6" ht="32.25" customHeight="1" x14ac:dyDescent="0.2">
      <c r="A505" s="15" t="s">
        <v>211</v>
      </c>
      <c r="B505" s="26" t="s">
        <v>268</v>
      </c>
      <c r="C505" s="10">
        <v>0</v>
      </c>
      <c r="D505" s="16">
        <v>1053767</v>
      </c>
      <c r="E505" s="16">
        <v>0</v>
      </c>
      <c r="F505" s="18">
        <v>1053767</v>
      </c>
    </row>
    <row r="506" spans="1:6" ht="15" x14ac:dyDescent="0.2">
      <c r="A506" s="19" t="s">
        <v>212</v>
      </c>
      <c r="B506" s="20" t="s">
        <v>80</v>
      </c>
      <c r="C506" s="21">
        <v>0</v>
      </c>
      <c r="D506" s="21">
        <v>1053767</v>
      </c>
      <c r="E506" s="21">
        <v>0</v>
      </c>
      <c r="F506" s="21">
        <v>1053767</v>
      </c>
    </row>
    <row r="507" spans="1:6" ht="18" customHeight="1" x14ac:dyDescent="0.2">
      <c r="A507" s="34" t="s">
        <v>213</v>
      </c>
      <c r="B507" s="34"/>
      <c r="C507" s="33">
        <v>0</v>
      </c>
      <c r="D507" s="33">
        <v>1053767</v>
      </c>
      <c r="E507" s="33">
        <v>0</v>
      </c>
      <c r="F507" s="33">
        <v>1053767</v>
      </c>
    </row>
    <row r="508" spans="1:6" ht="40.5" hidden="1" customHeight="1" x14ac:dyDescent="0.2">
      <c r="A508" s="12" t="s">
        <v>210</v>
      </c>
      <c r="B508" s="13" t="s">
        <v>170</v>
      </c>
      <c r="C508" s="28">
        <v>0</v>
      </c>
      <c r="D508" s="28">
        <v>1053767</v>
      </c>
      <c r="E508" s="28">
        <v>0</v>
      </c>
      <c r="F508" s="28">
        <v>1053767</v>
      </c>
    </row>
    <row r="509" spans="1:6" ht="21" customHeight="1" x14ac:dyDescent="0.2">
      <c r="A509" s="15" t="s">
        <v>77</v>
      </c>
      <c r="B509" s="23" t="s">
        <v>78</v>
      </c>
      <c r="C509" s="10">
        <v>238283518</v>
      </c>
      <c r="D509" s="16">
        <v>268697781</v>
      </c>
      <c r="E509" s="16">
        <v>318701559</v>
      </c>
      <c r="F509" s="18">
        <v>188279740</v>
      </c>
    </row>
    <row r="510" spans="1:6" ht="17.25" customHeight="1" x14ac:dyDescent="0.2">
      <c r="A510" s="19" t="s">
        <v>214</v>
      </c>
      <c r="B510" s="20" t="s">
        <v>215</v>
      </c>
      <c r="C510" s="21">
        <v>220242918</v>
      </c>
      <c r="D510" s="21">
        <v>268543614</v>
      </c>
      <c r="E510" s="21">
        <v>305991092</v>
      </c>
      <c r="F510" s="21">
        <v>182795440</v>
      </c>
    </row>
    <row r="511" spans="1:6" ht="17.25" customHeight="1" x14ac:dyDescent="0.2">
      <c r="A511" s="34" t="s">
        <v>216</v>
      </c>
      <c r="B511" s="34"/>
      <c r="C511" s="33">
        <v>380000</v>
      </c>
      <c r="D511" s="33">
        <v>73625</v>
      </c>
      <c r="E511" s="33">
        <v>0</v>
      </c>
      <c r="F511" s="33">
        <v>453625</v>
      </c>
    </row>
    <row r="512" spans="1:6" ht="12.75" hidden="1" customHeight="1" x14ac:dyDescent="0.2">
      <c r="A512" s="34" t="s">
        <v>201</v>
      </c>
      <c r="B512" s="34" t="s">
        <v>200</v>
      </c>
      <c r="C512" s="33">
        <v>0</v>
      </c>
      <c r="D512" s="33">
        <v>25144</v>
      </c>
      <c r="E512" s="33">
        <v>0</v>
      </c>
      <c r="F512" s="33">
        <v>25144</v>
      </c>
    </row>
    <row r="513" spans="1:6" ht="12.75" hidden="1" customHeight="1" x14ac:dyDescent="0.2">
      <c r="A513" s="34" t="s">
        <v>202</v>
      </c>
      <c r="B513" s="34" t="s">
        <v>200</v>
      </c>
      <c r="C513" s="33">
        <v>380000</v>
      </c>
      <c r="D513" s="33">
        <v>48481</v>
      </c>
      <c r="E513" s="33">
        <v>0</v>
      </c>
      <c r="F513" s="33">
        <v>428481</v>
      </c>
    </row>
    <row r="514" spans="1:6" ht="17.25" customHeight="1" x14ac:dyDescent="0.2">
      <c r="A514" s="34" t="s">
        <v>217</v>
      </c>
      <c r="B514" s="34"/>
      <c r="C514" s="33">
        <v>40000</v>
      </c>
      <c r="D514" s="33">
        <v>0</v>
      </c>
      <c r="E514" s="33">
        <v>31980</v>
      </c>
      <c r="F514" s="33">
        <v>8020</v>
      </c>
    </row>
    <row r="515" spans="1:6" ht="12.75" hidden="1" customHeight="1" x14ac:dyDescent="0.2">
      <c r="A515" s="34" t="s">
        <v>202</v>
      </c>
      <c r="B515" s="34" t="s">
        <v>200</v>
      </c>
      <c r="C515" s="33">
        <v>40000</v>
      </c>
      <c r="D515" s="33">
        <v>0</v>
      </c>
      <c r="E515" s="33">
        <v>31980</v>
      </c>
      <c r="F515" s="33">
        <v>8020</v>
      </c>
    </row>
    <row r="516" spans="1:6" ht="15" customHeight="1" x14ac:dyDescent="0.2">
      <c r="A516" s="34" t="s">
        <v>218</v>
      </c>
      <c r="B516" s="34"/>
      <c r="C516" s="33">
        <v>15940576</v>
      </c>
      <c r="D516" s="33">
        <v>28546031</v>
      </c>
      <c r="E516" s="33">
        <v>26544778</v>
      </c>
      <c r="F516" s="33">
        <v>17941829</v>
      </c>
    </row>
    <row r="517" spans="1:6" ht="12.75" hidden="1" customHeight="1" x14ac:dyDescent="0.2">
      <c r="A517" s="34" t="s">
        <v>201</v>
      </c>
      <c r="B517" s="34" t="s">
        <v>200</v>
      </c>
      <c r="C517" s="33">
        <v>11955432</v>
      </c>
      <c r="D517" s="33">
        <v>27583150</v>
      </c>
      <c r="E517" s="33">
        <v>26544778</v>
      </c>
      <c r="F517" s="33">
        <v>12993804</v>
      </c>
    </row>
    <row r="518" spans="1:6" ht="12.75" hidden="1" customHeight="1" x14ac:dyDescent="0.2">
      <c r="A518" s="34" t="s">
        <v>202</v>
      </c>
      <c r="B518" s="34" t="s">
        <v>200</v>
      </c>
      <c r="C518" s="33">
        <v>3985144</v>
      </c>
      <c r="D518" s="33">
        <v>962881</v>
      </c>
      <c r="E518" s="33">
        <v>0</v>
      </c>
      <c r="F518" s="33">
        <v>4948025</v>
      </c>
    </row>
    <row r="519" spans="1:6" ht="18" customHeight="1" x14ac:dyDescent="0.2">
      <c r="A519" s="34" t="s">
        <v>257</v>
      </c>
      <c r="B519" s="34"/>
      <c r="C519" s="33">
        <v>100000</v>
      </c>
      <c r="D519" s="33">
        <v>0</v>
      </c>
      <c r="E519" s="33">
        <v>51710</v>
      </c>
      <c r="F519" s="33">
        <v>48290</v>
      </c>
    </row>
    <row r="520" spans="1:6" ht="12.75" hidden="1" customHeight="1" x14ac:dyDescent="0.2">
      <c r="A520" s="34" t="s">
        <v>202</v>
      </c>
      <c r="B520" s="34" t="s">
        <v>200</v>
      </c>
      <c r="C520" s="33">
        <v>100000</v>
      </c>
      <c r="D520" s="33">
        <v>0</v>
      </c>
      <c r="E520" s="33">
        <v>51710</v>
      </c>
      <c r="F520" s="33">
        <v>48290</v>
      </c>
    </row>
    <row r="521" spans="1:6" ht="16.5" customHeight="1" x14ac:dyDescent="0.2">
      <c r="A521" s="34" t="s">
        <v>219</v>
      </c>
      <c r="B521" s="34"/>
      <c r="C521" s="33">
        <v>67075</v>
      </c>
      <c r="D521" s="33">
        <v>1</v>
      </c>
      <c r="E521" s="33">
        <v>0</v>
      </c>
      <c r="F521" s="33">
        <v>67076</v>
      </c>
    </row>
    <row r="522" spans="1:6" ht="12.75" hidden="1" customHeight="1" x14ac:dyDescent="0.2">
      <c r="A522" s="34" t="s">
        <v>202</v>
      </c>
      <c r="B522" s="34" t="s">
        <v>200</v>
      </c>
      <c r="C522" s="33">
        <v>67075</v>
      </c>
      <c r="D522" s="33">
        <v>1</v>
      </c>
      <c r="E522" s="33">
        <v>0</v>
      </c>
      <c r="F522" s="33">
        <v>67076</v>
      </c>
    </row>
    <row r="523" spans="1:6" ht="16.5" customHeight="1" x14ac:dyDescent="0.2">
      <c r="A523" s="34" t="s">
        <v>220</v>
      </c>
      <c r="B523" s="34"/>
      <c r="C523" s="33">
        <v>20000</v>
      </c>
      <c r="D523" s="33">
        <v>15210</v>
      </c>
      <c r="E523" s="33">
        <v>16094</v>
      </c>
      <c r="F523" s="33">
        <v>19116</v>
      </c>
    </row>
    <row r="524" spans="1:6" ht="12.75" hidden="1" customHeight="1" x14ac:dyDescent="0.2">
      <c r="A524" s="34" t="s">
        <v>202</v>
      </c>
      <c r="B524" s="34" t="s">
        <v>200</v>
      </c>
      <c r="C524" s="33">
        <v>20000</v>
      </c>
      <c r="D524" s="33">
        <v>15210</v>
      </c>
      <c r="E524" s="33">
        <v>16094</v>
      </c>
      <c r="F524" s="33">
        <v>19116</v>
      </c>
    </row>
    <row r="525" spans="1:6" ht="15.75" customHeight="1" x14ac:dyDescent="0.2">
      <c r="A525" s="34" t="s">
        <v>221</v>
      </c>
      <c r="B525" s="34"/>
      <c r="C525" s="33">
        <v>27329507</v>
      </c>
      <c r="D525" s="33">
        <v>44183354</v>
      </c>
      <c r="E525" s="33">
        <v>43524341</v>
      </c>
      <c r="F525" s="33">
        <v>27988520</v>
      </c>
    </row>
    <row r="526" spans="1:6" ht="12.75" hidden="1" customHeight="1" x14ac:dyDescent="0.2">
      <c r="A526" s="34" t="s">
        <v>201</v>
      </c>
      <c r="B526" s="34" t="s">
        <v>200</v>
      </c>
      <c r="C526" s="33">
        <v>21307417</v>
      </c>
      <c r="D526" s="33">
        <v>42857120</v>
      </c>
      <c r="E526" s="33">
        <v>41245737</v>
      </c>
      <c r="F526" s="33">
        <v>22918800</v>
      </c>
    </row>
    <row r="527" spans="1:6" ht="12.75" hidden="1" customHeight="1" x14ac:dyDescent="0.2">
      <c r="A527" s="34" t="s">
        <v>202</v>
      </c>
      <c r="B527" s="34" t="s">
        <v>200</v>
      </c>
      <c r="C527" s="33">
        <v>6022090</v>
      </c>
      <c r="D527" s="33">
        <v>1326234</v>
      </c>
      <c r="E527" s="33">
        <v>2278604</v>
      </c>
      <c r="F527" s="33">
        <v>5069720</v>
      </c>
    </row>
    <row r="528" spans="1:6" ht="18" customHeight="1" x14ac:dyDescent="0.2">
      <c r="A528" s="34" t="s">
        <v>222</v>
      </c>
      <c r="B528" s="34"/>
      <c r="C528" s="33">
        <v>8894094</v>
      </c>
      <c r="D528" s="33">
        <v>3175258</v>
      </c>
      <c r="E528" s="33">
        <v>11289352</v>
      </c>
      <c r="F528" s="33">
        <v>780000</v>
      </c>
    </row>
    <row r="529" spans="1:6" ht="15" hidden="1" customHeight="1" x14ac:dyDescent="0.2">
      <c r="A529" s="34" t="s">
        <v>201</v>
      </c>
      <c r="B529" s="34" t="s">
        <v>200</v>
      </c>
      <c r="C529" s="33">
        <v>268038</v>
      </c>
      <c r="D529" s="33">
        <v>3175258</v>
      </c>
      <c r="E529" s="33">
        <v>2865508</v>
      </c>
      <c r="F529" s="33">
        <v>577788</v>
      </c>
    </row>
    <row r="530" spans="1:6" ht="12.75" hidden="1" customHeight="1" x14ac:dyDescent="0.2">
      <c r="A530" s="34" t="s">
        <v>202</v>
      </c>
      <c r="B530" s="34" t="s">
        <v>200</v>
      </c>
      <c r="C530" s="33">
        <v>8626056</v>
      </c>
      <c r="D530" s="33">
        <v>0</v>
      </c>
      <c r="E530" s="33">
        <v>8423844</v>
      </c>
      <c r="F530" s="33">
        <v>202212</v>
      </c>
    </row>
    <row r="531" spans="1:6" ht="16.5" customHeight="1" x14ac:dyDescent="0.2">
      <c r="A531" s="34" t="s">
        <v>258</v>
      </c>
      <c r="B531" s="34"/>
      <c r="C531" s="33">
        <v>14811378</v>
      </c>
      <c r="D531" s="33">
        <v>12095941</v>
      </c>
      <c r="E531" s="33">
        <v>13580988</v>
      </c>
      <c r="F531" s="33">
        <v>13326331</v>
      </c>
    </row>
    <row r="532" spans="1:6" ht="12.75" hidden="1" customHeight="1" x14ac:dyDescent="0.2">
      <c r="A532" s="34" t="s">
        <v>201</v>
      </c>
      <c r="B532" s="34" t="s">
        <v>200</v>
      </c>
      <c r="C532" s="33">
        <v>12202628</v>
      </c>
      <c r="D532" s="33">
        <v>10098603</v>
      </c>
      <c r="E532" s="33">
        <v>11177534</v>
      </c>
      <c r="F532" s="33">
        <v>11123697</v>
      </c>
    </row>
    <row r="533" spans="1:6" ht="12.75" hidden="1" customHeight="1" x14ac:dyDescent="0.2">
      <c r="A533" s="34" t="s">
        <v>202</v>
      </c>
      <c r="B533" s="34" t="s">
        <v>200</v>
      </c>
      <c r="C533" s="33">
        <v>2608750</v>
      </c>
      <c r="D533" s="33">
        <v>1997338</v>
      </c>
      <c r="E533" s="33">
        <v>2403454</v>
      </c>
      <c r="F533" s="33">
        <v>2202634</v>
      </c>
    </row>
    <row r="534" spans="1:6" ht="18" customHeight="1" x14ac:dyDescent="0.2">
      <c r="A534" s="34" t="s">
        <v>223</v>
      </c>
      <c r="B534" s="34"/>
      <c r="C534" s="33">
        <v>11100939</v>
      </c>
      <c r="D534" s="33">
        <v>377292</v>
      </c>
      <c r="E534" s="33">
        <v>10078231</v>
      </c>
      <c r="F534" s="33">
        <v>1400000</v>
      </c>
    </row>
    <row r="535" spans="1:6" ht="12.75" hidden="1" customHeight="1" x14ac:dyDescent="0.2">
      <c r="A535" s="34" t="s">
        <v>201</v>
      </c>
      <c r="B535" s="34" t="s">
        <v>200</v>
      </c>
      <c r="C535" s="33">
        <v>2215999</v>
      </c>
      <c r="D535" s="33">
        <v>216100</v>
      </c>
      <c r="E535" s="33">
        <v>2056647</v>
      </c>
      <c r="F535" s="33">
        <v>375452</v>
      </c>
    </row>
    <row r="536" spans="1:6" ht="12.75" hidden="1" customHeight="1" x14ac:dyDescent="0.2">
      <c r="A536" s="34" t="s">
        <v>202</v>
      </c>
      <c r="B536" s="34" t="s">
        <v>200</v>
      </c>
      <c r="C536" s="33">
        <v>8884940</v>
      </c>
      <c r="D536" s="33">
        <v>161192</v>
      </c>
      <c r="E536" s="33">
        <v>8021584</v>
      </c>
      <c r="F536" s="33">
        <v>1024548</v>
      </c>
    </row>
    <row r="537" spans="1:6" ht="18.75" customHeight="1" x14ac:dyDescent="0.2">
      <c r="A537" s="34" t="s">
        <v>224</v>
      </c>
      <c r="B537" s="34"/>
      <c r="C537" s="33">
        <v>14755591</v>
      </c>
      <c r="D537" s="33">
        <v>21935993</v>
      </c>
      <c r="E537" s="33">
        <v>23424017</v>
      </c>
      <c r="F537" s="33">
        <v>13267567</v>
      </c>
    </row>
    <row r="538" spans="1:6" ht="12.75" hidden="1" customHeight="1" x14ac:dyDescent="0.2">
      <c r="A538" s="34" t="s">
        <v>201</v>
      </c>
      <c r="B538" s="34" t="s">
        <v>200</v>
      </c>
      <c r="C538" s="33">
        <v>7828298</v>
      </c>
      <c r="D538" s="33">
        <v>11535926</v>
      </c>
      <c r="E538" s="33">
        <v>12281192</v>
      </c>
      <c r="F538" s="33">
        <v>7083032</v>
      </c>
    </row>
    <row r="539" spans="1:6" ht="12.75" hidden="1" customHeight="1" x14ac:dyDescent="0.2">
      <c r="A539" s="34" t="s">
        <v>202</v>
      </c>
      <c r="B539" s="34" t="s">
        <v>200</v>
      </c>
      <c r="C539" s="33">
        <v>6927293</v>
      </c>
      <c r="D539" s="33">
        <v>10400067</v>
      </c>
      <c r="E539" s="33">
        <v>11142825</v>
      </c>
      <c r="F539" s="33">
        <v>6184535</v>
      </c>
    </row>
    <row r="540" spans="1:6" ht="18.75" customHeight="1" x14ac:dyDescent="0.2">
      <c r="A540" s="34" t="s">
        <v>225</v>
      </c>
      <c r="B540" s="34"/>
      <c r="C540" s="33">
        <v>11021246</v>
      </c>
      <c r="D540" s="33">
        <v>14105854</v>
      </c>
      <c r="E540" s="33">
        <v>20249100</v>
      </c>
      <c r="F540" s="33">
        <v>4878000</v>
      </c>
    </row>
    <row r="541" spans="1:6" ht="12.75" hidden="1" customHeight="1" x14ac:dyDescent="0.2">
      <c r="A541" s="34" t="s">
        <v>201</v>
      </c>
      <c r="B541" s="34" t="s">
        <v>200</v>
      </c>
      <c r="C541" s="33">
        <v>5510623</v>
      </c>
      <c r="D541" s="33">
        <v>13427854</v>
      </c>
      <c r="E541" s="33">
        <v>14938477</v>
      </c>
      <c r="F541" s="33">
        <v>4000000</v>
      </c>
    </row>
    <row r="542" spans="1:6" ht="12.75" hidden="1" customHeight="1" x14ac:dyDescent="0.2">
      <c r="A542" s="34" t="s">
        <v>202</v>
      </c>
      <c r="B542" s="34" t="s">
        <v>200</v>
      </c>
      <c r="C542" s="33">
        <v>5510623</v>
      </c>
      <c r="D542" s="33">
        <v>678000</v>
      </c>
      <c r="E542" s="33">
        <v>5310623</v>
      </c>
      <c r="F542" s="33">
        <v>878000</v>
      </c>
    </row>
    <row r="543" spans="1:6" ht="16.5" customHeight="1" x14ac:dyDescent="0.2">
      <c r="A543" s="34" t="s">
        <v>259</v>
      </c>
      <c r="B543" s="34"/>
      <c r="C543" s="33">
        <v>11160780</v>
      </c>
      <c r="D543" s="33">
        <v>19626250</v>
      </c>
      <c r="E543" s="33">
        <v>23629562</v>
      </c>
      <c r="F543" s="33">
        <v>7157468</v>
      </c>
    </row>
    <row r="544" spans="1:6" ht="12.75" hidden="1" customHeight="1" x14ac:dyDescent="0.2">
      <c r="A544" s="34" t="s">
        <v>201</v>
      </c>
      <c r="B544" s="34" t="s">
        <v>200</v>
      </c>
      <c r="C544" s="33">
        <v>5580390</v>
      </c>
      <c r="D544" s="33">
        <v>19626250</v>
      </c>
      <c r="E544" s="33">
        <v>18248098</v>
      </c>
      <c r="F544" s="33">
        <v>6958542</v>
      </c>
    </row>
    <row r="545" spans="1:6" ht="12.75" hidden="1" customHeight="1" x14ac:dyDescent="0.2">
      <c r="A545" s="34" t="s">
        <v>202</v>
      </c>
      <c r="B545" s="34" t="s">
        <v>200</v>
      </c>
      <c r="C545" s="33">
        <v>5580390</v>
      </c>
      <c r="D545" s="33">
        <v>0</v>
      </c>
      <c r="E545" s="33">
        <v>5381464</v>
      </c>
      <c r="F545" s="33">
        <v>198926</v>
      </c>
    </row>
    <row r="546" spans="1:6" ht="18.75" customHeight="1" x14ac:dyDescent="0.2">
      <c r="A546" s="34" t="s">
        <v>260</v>
      </c>
      <c r="B546" s="34"/>
      <c r="C546" s="33">
        <v>19079645</v>
      </c>
      <c r="D546" s="33">
        <v>16644595</v>
      </c>
      <c r="E546" s="33">
        <v>19120934</v>
      </c>
      <c r="F546" s="33">
        <v>16603306</v>
      </c>
    </row>
    <row r="547" spans="1:6" ht="12.75" hidden="1" customHeight="1" x14ac:dyDescent="0.2">
      <c r="A547" s="34" t="s">
        <v>201</v>
      </c>
      <c r="B547" s="34" t="s">
        <v>200</v>
      </c>
      <c r="C547" s="33">
        <v>2329704</v>
      </c>
      <c r="D547" s="33">
        <v>15344595</v>
      </c>
      <c r="E547" s="33">
        <v>8370993</v>
      </c>
      <c r="F547" s="33">
        <v>9303306</v>
      </c>
    </row>
    <row r="548" spans="1:6" ht="12.75" hidden="1" customHeight="1" x14ac:dyDescent="0.2">
      <c r="A548" s="34" t="s">
        <v>202</v>
      </c>
      <c r="B548" s="34" t="s">
        <v>200</v>
      </c>
      <c r="C548" s="33">
        <v>16749941</v>
      </c>
      <c r="D548" s="33">
        <v>1300000</v>
      </c>
      <c r="E548" s="33">
        <v>10749941</v>
      </c>
      <c r="F548" s="33">
        <v>7300000</v>
      </c>
    </row>
    <row r="549" spans="1:6" ht="18.75" customHeight="1" x14ac:dyDescent="0.2">
      <c r="A549" s="34" t="s">
        <v>261</v>
      </c>
      <c r="B549" s="34"/>
      <c r="C549" s="33">
        <v>12081535</v>
      </c>
      <c r="D549" s="33">
        <v>15219084</v>
      </c>
      <c r="E549" s="33">
        <v>17299619</v>
      </c>
      <c r="F549" s="33">
        <v>10001000</v>
      </c>
    </row>
    <row r="550" spans="1:6" ht="12.75" hidden="1" customHeight="1" x14ac:dyDescent="0.2">
      <c r="A550" s="34" t="s">
        <v>201</v>
      </c>
      <c r="B550" s="34" t="s">
        <v>200</v>
      </c>
      <c r="C550" s="33">
        <v>362451</v>
      </c>
      <c r="D550" s="33">
        <v>12019084</v>
      </c>
      <c r="E550" s="33">
        <v>2381535</v>
      </c>
      <c r="F550" s="33">
        <v>10000000</v>
      </c>
    </row>
    <row r="551" spans="1:6" ht="12.75" hidden="1" customHeight="1" x14ac:dyDescent="0.2">
      <c r="A551" s="34" t="s">
        <v>202</v>
      </c>
      <c r="B551" s="34" t="s">
        <v>200</v>
      </c>
      <c r="C551" s="33">
        <v>11719084</v>
      </c>
      <c r="D551" s="33">
        <v>3200000</v>
      </c>
      <c r="E551" s="33">
        <v>14918084</v>
      </c>
      <c r="F551" s="33">
        <v>1000</v>
      </c>
    </row>
    <row r="552" spans="1:6" ht="16.5" customHeight="1" x14ac:dyDescent="0.2">
      <c r="A552" s="34" t="s">
        <v>270</v>
      </c>
      <c r="B552" s="34"/>
      <c r="C552" s="33">
        <v>10275246</v>
      </c>
      <c r="D552" s="33">
        <v>15150095</v>
      </c>
      <c r="E552" s="33">
        <v>14594630</v>
      </c>
      <c r="F552" s="33">
        <v>10830711</v>
      </c>
    </row>
    <row r="553" spans="1:6" ht="12.75" hidden="1" customHeight="1" x14ac:dyDescent="0.2">
      <c r="A553" s="34" t="s">
        <v>201</v>
      </c>
      <c r="B553" s="34" t="s">
        <v>200</v>
      </c>
      <c r="C553" s="33">
        <v>5044296</v>
      </c>
      <c r="D553" s="33">
        <v>11728906</v>
      </c>
      <c r="E553" s="33">
        <v>9213525</v>
      </c>
      <c r="F553" s="33">
        <v>7559677</v>
      </c>
    </row>
    <row r="554" spans="1:6" ht="12.75" hidden="1" customHeight="1" x14ac:dyDescent="0.2">
      <c r="A554" s="34" t="s">
        <v>202</v>
      </c>
      <c r="B554" s="34" t="s">
        <v>200</v>
      </c>
      <c r="C554" s="33">
        <v>5230950</v>
      </c>
      <c r="D554" s="33">
        <v>3421189</v>
      </c>
      <c r="E554" s="33">
        <v>5381105</v>
      </c>
      <c r="F554" s="33">
        <v>3271034</v>
      </c>
    </row>
    <row r="555" spans="1:6" ht="16.5" customHeight="1" x14ac:dyDescent="0.2">
      <c r="A555" s="34" t="s">
        <v>262</v>
      </c>
      <c r="B555" s="34"/>
      <c r="C555" s="33">
        <v>13728130</v>
      </c>
      <c r="D555" s="33">
        <v>17987705</v>
      </c>
      <c r="E555" s="33">
        <v>16191261</v>
      </c>
      <c r="F555" s="33">
        <v>15524574</v>
      </c>
    </row>
    <row r="556" spans="1:6" ht="12.75" hidden="1" customHeight="1" x14ac:dyDescent="0.2">
      <c r="A556" s="34" t="s">
        <v>201</v>
      </c>
      <c r="B556" s="34" t="s">
        <v>200</v>
      </c>
      <c r="C556" s="33">
        <v>8705566</v>
      </c>
      <c r="D556" s="33">
        <v>15749457</v>
      </c>
      <c r="E556" s="33">
        <v>13228676</v>
      </c>
      <c r="F556" s="33">
        <v>11226347</v>
      </c>
    </row>
    <row r="557" spans="1:6" ht="12.75" hidden="1" customHeight="1" x14ac:dyDescent="0.2">
      <c r="A557" s="34" t="s">
        <v>202</v>
      </c>
      <c r="B557" s="34" t="s">
        <v>200</v>
      </c>
      <c r="C557" s="33">
        <v>5022564</v>
      </c>
      <c r="D557" s="33">
        <v>2238248</v>
      </c>
      <c r="E557" s="33">
        <v>2962585</v>
      </c>
      <c r="F557" s="33">
        <v>4298227</v>
      </c>
    </row>
    <row r="558" spans="1:6" ht="16.5" customHeight="1" x14ac:dyDescent="0.2">
      <c r="A558" s="34" t="s">
        <v>263</v>
      </c>
      <c r="B558" s="34"/>
      <c r="C558" s="33">
        <v>280000</v>
      </c>
      <c r="D558" s="33">
        <v>0</v>
      </c>
      <c r="E558" s="33">
        <v>91680</v>
      </c>
      <c r="F558" s="33">
        <v>188320</v>
      </c>
    </row>
    <row r="559" spans="1:6" ht="12.75" hidden="1" customHeight="1" x14ac:dyDescent="0.2">
      <c r="A559" s="34" t="s">
        <v>202</v>
      </c>
      <c r="B559" s="34" t="s">
        <v>200</v>
      </c>
      <c r="C559" s="33">
        <v>280000</v>
      </c>
      <c r="D559" s="33">
        <v>0</v>
      </c>
      <c r="E559" s="33">
        <v>91680</v>
      </c>
      <c r="F559" s="33">
        <v>188320</v>
      </c>
    </row>
    <row r="560" spans="1:6" ht="17.25" customHeight="1" x14ac:dyDescent="0.2">
      <c r="A560" s="34" t="s">
        <v>264</v>
      </c>
      <c r="B560" s="34"/>
      <c r="C560" s="33">
        <v>8324934</v>
      </c>
      <c r="D560" s="33">
        <v>8004751</v>
      </c>
      <c r="E560" s="33">
        <v>9360380</v>
      </c>
      <c r="F560" s="33">
        <v>6969305</v>
      </c>
    </row>
    <row r="561" spans="1:6" ht="12.75" hidden="1" customHeight="1" x14ac:dyDescent="0.2">
      <c r="A561" s="34" t="s">
        <v>201</v>
      </c>
      <c r="B561" s="34" t="s">
        <v>200</v>
      </c>
      <c r="C561" s="33">
        <v>4062707</v>
      </c>
      <c r="D561" s="33">
        <v>6513594</v>
      </c>
      <c r="E561" s="33">
        <v>5417503</v>
      </c>
      <c r="F561" s="33">
        <v>5158798</v>
      </c>
    </row>
    <row r="562" spans="1:6" ht="12.75" hidden="1" customHeight="1" x14ac:dyDescent="0.2">
      <c r="A562" s="34" t="s">
        <v>202</v>
      </c>
      <c r="B562" s="34" t="s">
        <v>200</v>
      </c>
      <c r="C562" s="33">
        <v>4262227</v>
      </c>
      <c r="D562" s="33">
        <v>1491157</v>
      </c>
      <c r="E562" s="33">
        <v>3942877</v>
      </c>
      <c r="F562" s="33">
        <v>1810507</v>
      </c>
    </row>
    <row r="563" spans="1:6" ht="16.5" customHeight="1" x14ac:dyDescent="0.2">
      <c r="A563" s="34" t="s">
        <v>274</v>
      </c>
      <c r="B563" s="34"/>
      <c r="C563" s="33">
        <v>1003440</v>
      </c>
      <c r="D563" s="33">
        <v>2030103</v>
      </c>
      <c r="E563" s="33">
        <v>1033543</v>
      </c>
      <c r="F563" s="33">
        <v>2000000</v>
      </c>
    </row>
    <row r="564" spans="1:6" ht="12.75" hidden="1" customHeight="1" x14ac:dyDescent="0.2">
      <c r="A564" s="34" t="s">
        <v>201</v>
      </c>
      <c r="B564" s="34" t="s">
        <v>200</v>
      </c>
      <c r="C564" s="33">
        <v>30103</v>
      </c>
      <c r="D564" s="33">
        <v>0</v>
      </c>
      <c r="E564" s="33">
        <v>30103</v>
      </c>
      <c r="F564" s="33">
        <v>0</v>
      </c>
    </row>
    <row r="565" spans="1:6" ht="12.75" hidden="1" customHeight="1" x14ac:dyDescent="0.2">
      <c r="A565" s="34" t="s">
        <v>202</v>
      </c>
      <c r="B565" s="34" t="s">
        <v>200</v>
      </c>
      <c r="C565" s="33">
        <v>973337</v>
      </c>
      <c r="D565" s="33">
        <v>2030103</v>
      </c>
      <c r="E565" s="33">
        <v>1003440</v>
      </c>
      <c r="F565" s="33">
        <v>2000000</v>
      </c>
    </row>
    <row r="566" spans="1:6" ht="18.75" customHeight="1" x14ac:dyDescent="0.2">
      <c r="A566" s="34" t="s">
        <v>275</v>
      </c>
      <c r="B566" s="34"/>
      <c r="C566" s="33">
        <v>12097781</v>
      </c>
      <c r="D566" s="33">
        <v>34759654</v>
      </c>
      <c r="E566" s="33">
        <v>33605129</v>
      </c>
      <c r="F566" s="33">
        <v>13252306</v>
      </c>
    </row>
    <row r="567" spans="1:6" ht="12.75" hidden="1" customHeight="1" x14ac:dyDescent="0.2">
      <c r="A567" s="34" t="s">
        <v>201</v>
      </c>
      <c r="B567" s="34" t="s">
        <v>200</v>
      </c>
      <c r="C567" s="33">
        <v>364044</v>
      </c>
      <c r="D567" s="33">
        <v>32659654</v>
      </c>
      <c r="E567" s="33">
        <v>22033438</v>
      </c>
      <c r="F567" s="33">
        <v>10990260</v>
      </c>
    </row>
    <row r="568" spans="1:6" ht="12.75" hidden="1" customHeight="1" x14ac:dyDescent="0.2">
      <c r="A568" s="34" t="s">
        <v>202</v>
      </c>
      <c r="B568" s="34" t="s">
        <v>200</v>
      </c>
      <c r="C568" s="33">
        <v>11733737</v>
      </c>
      <c r="D568" s="33">
        <v>2100000</v>
      </c>
      <c r="E568" s="33">
        <v>11571691</v>
      </c>
      <c r="F568" s="33">
        <v>2262046</v>
      </c>
    </row>
    <row r="569" spans="1:6" ht="20.25" customHeight="1" x14ac:dyDescent="0.2">
      <c r="A569" s="34" t="s">
        <v>271</v>
      </c>
      <c r="B569" s="34"/>
      <c r="C569" s="33">
        <v>2937110</v>
      </c>
      <c r="D569" s="33">
        <v>3672353</v>
      </c>
      <c r="E569" s="33">
        <v>3126063</v>
      </c>
      <c r="F569" s="33">
        <v>3483400</v>
      </c>
    </row>
    <row r="570" spans="1:6" ht="12.75" hidden="1" customHeight="1" x14ac:dyDescent="0.2">
      <c r="A570" s="34" t="s">
        <v>201</v>
      </c>
      <c r="B570" s="34" t="s">
        <v>200</v>
      </c>
      <c r="C570" s="33">
        <v>1761590</v>
      </c>
      <c r="D570" s="33">
        <v>3359062</v>
      </c>
      <c r="E570" s="33">
        <v>2737252</v>
      </c>
      <c r="F570" s="33">
        <v>2383400</v>
      </c>
    </row>
    <row r="571" spans="1:6" ht="12.75" hidden="1" customHeight="1" x14ac:dyDescent="0.2">
      <c r="A571" s="34" t="s">
        <v>202</v>
      </c>
      <c r="B571" s="34" t="s">
        <v>200</v>
      </c>
      <c r="C571" s="33">
        <v>1175520</v>
      </c>
      <c r="D571" s="33">
        <v>313291</v>
      </c>
      <c r="E571" s="33">
        <v>388811</v>
      </c>
      <c r="F571" s="33">
        <v>1100000</v>
      </c>
    </row>
    <row r="572" spans="1:6" ht="18" customHeight="1" x14ac:dyDescent="0.2">
      <c r="A572" s="34" t="s">
        <v>272</v>
      </c>
      <c r="B572" s="34"/>
      <c r="C572" s="33">
        <v>5684013</v>
      </c>
      <c r="D572" s="33">
        <v>3470</v>
      </c>
      <c r="E572" s="33">
        <v>545131</v>
      </c>
      <c r="F572" s="33">
        <v>5142352</v>
      </c>
    </row>
    <row r="573" spans="1:6" ht="15" hidden="1" customHeight="1" x14ac:dyDescent="0.2">
      <c r="A573" s="34" t="s">
        <v>226</v>
      </c>
      <c r="B573" s="34" t="s">
        <v>200</v>
      </c>
      <c r="C573" s="33">
        <v>4831411</v>
      </c>
      <c r="D573" s="33">
        <v>2950</v>
      </c>
      <c r="E573" s="33">
        <v>463361</v>
      </c>
      <c r="F573" s="33">
        <v>4371000</v>
      </c>
    </row>
    <row r="574" spans="1:6" ht="12.75" hidden="1" customHeight="1" x14ac:dyDescent="0.2">
      <c r="A574" s="34" t="s">
        <v>202</v>
      </c>
      <c r="B574" s="34" t="s">
        <v>200</v>
      </c>
      <c r="C574" s="33">
        <v>852602</v>
      </c>
      <c r="D574" s="33">
        <v>520</v>
      </c>
      <c r="E574" s="33">
        <v>81770</v>
      </c>
      <c r="F574" s="33">
        <v>771352</v>
      </c>
    </row>
    <row r="575" spans="1:6" ht="20.25" customHeight="1" x14ac:dyDescent="0.2">
      <c r="A575" s="38" t="s">
        <v>265</v>
      </c>
      <c r="B575" s="39"/>
      <c r="C575" s="33">
        <v>50906</v>
      </c>
      <c r="D575" s="33">
        <v>0</v>
      </c>
      <c r="E575" s="33">
        <v>47545</v>
      </c>
      <c r="F575" s="33">
        <v>3361</v>
      </c>
    </row>
    <row r="576" spans="1:6" ht="12.75" hidden="1" customHeight="1" x14ac:dyDescent="0.2">
      <c r="A576" s="34" t="s">
        <v>202</v>
      </c>
      <c r="B576" s="34" t="s">
        <v>200</v>
      </c>
      <c r="C576" s="33">
        <v>50906</v>
      </c>
      <c r="D576" s="33">
        <v>0</v>
      </c>
      <c r="E576" s="33">
        <v>47545</v>
      </c>
      <c r="F576" s="33">
        <v>3361</v>
      </c>
    </row>
    <row r="577" spans="1:6" ht="31.5" customHeight="1" x14ac:dyDescent="0.2">
      <c r="A577" s="34" t="s">
        <v>266</v>
      </c>
      <c r="B577" s="34"/>
      <c r="C577" s="33">
        <v>5972460</v>
      </c>
      <c r="D577" s="33">
        <v>403276</v>
      </c>
      <c r="E577" s="33">
        <v>597331</v>
      </c>
      <c r="F577" s="33">
        <v>5778405</v>
      </c>
    </row>
    <row r="578" spans="1:6" ht="12.75" hidden="1" customHeight="1" x14ac:dyDescent="0.2">
      <c r="A578" s="34" t="s">
        <v>226</v>
      </c>
      <c r="B578" s="34" t="s">
        <v>200</v>
      </c>
      <c r="C578" s="33">
        <v>4736591</v>
      </c>
      <c r="D578" s="33">
        <v>2785</v>
      </c>
      <c r="E578" s="33">
        <v>0</v>
      </c>
      <c r="F578" s="33">
        <v>4739376</v>
      </c>
    </row>
    <row r="579" spans="1:6" ht="12.75" hidden="1" customHeight="1" x14ac:dyDescent="0.2">
      <c r="A579" s="34" t="s">
        <v>202</v>
      </c>
      <c r="B579" s="34" t="s">
        <v>200</v>
      </c>
      <c r="C579" s="33">
        <v>1235869</v>
      </c>
      <c r="D579" s="33">
        <v>400491</v>
      </c>
      <c r="E579" s="33">
        <v>597331</v>
      </c>
      <c r="F579" s="33">
        <v>1039029</v>
      </c>
    </row>
    <row r="580" spans="1:6" ht="15" customHeight="1" x14ac:dyDescent="0.2">
      <c r="A580" s="34" t="s">
        <v>227</v>
      </c>
      <c r="B580" s="34"/>
      <c r="C580" s="33">
        <v>3106100</v>
      </c>
      <c r="D580" s="33">
        <v>2493183</v>
      </c>
      <c r="E580" s="33">
        <v>2149283</v>
      </c>
      <c r="F580" s="33">
        <v>3450000</v>
      </c>
    </row>
    <row r="581" spans="1:6" ht="12.75" hidden="1" customHeight="1" x14ac:dyDescent="0.2">
      <c r="A581" s="34" t="s">
        <v>201</v>
      </c>
      <c r="B581" s="34" t="s">
        <v>200</v>
      </c>
      <c r="C581" s="33">
        <v>93183</v>
      </c>
      <c r="D581" s="33">
        <v>0</v>
      </c>
      <c r="E581" s="33">
        <v>93183</v>
      </c>
      <c r="F581" s="33">
        <v>0</v>
      </c>
    </row>
    <row r="582" spans="1:6" ht="12.75" hidden="1" customHeight="1" x14ac:dyDescent="0.2">
      <c r="A582" s="34" t="s">
        <v>202</v>
      </c>
      <c r="B582" s="34" t="s">
        <v>200</v>
      </c>
      <c r="C582" s="33">
        <v>3012917</v>
      </c>
      <c r="D582" s="33">
        <v>2493183</v>
      </c>
      <c r="E582" s="33">
        <v>2056100</v>
      </c>
      <c r="F582" s="33">
        <v>3450000</v>
      </c>
    </row>
    <row r="583" spans="1:6" ht="17.25" customHeight="1" x14ac:dyDescent="0.2">
      <c r="A583" s="34" t="s">
        <v>228</v>
      </c>
      <c r="B583" s="34"/>
      <c r="C583" s="33">
        <v>4059950</v>
      </c>
      <c r="D583" s="33">
        <v>4089967</v>
      </c>
      <c r="E583" s="33">
        <v>7634717</v>
      </c>
      <c r="F583" s="33">
        <v>515200</v>
      </c>
    </row>
    <row r="584" spans="1:6" ht="12.75" hidden="1" customHeight="1" x14ac:dyDescent="0.2">
      <c r="A584" s="34" t="s">
        <v>201</v>
      </c>
      <c r="B584" s="34" t="s">
        <v>200</v>
      </c>
      <c r="C584" s="33">
        <v>121798</v>
      </c>
      <c r="D584" s="33">
        <v>4089967</v>
      </c>
      <c r="E584" s="33">
        <v>3872718</v>
      </c>
      <c r="F584" s="33">
        <v>339047</v>
      </c>
    </row>
    <row r="585" spans="1:6" ht="12.75" hidden="1" customHeight="1" x14ac:dyDescent="0.2">
      <c r="A585" s="34" t="s">
        <v>202</v>
      </c>
      <c r="B585" s="34" t="s">
        <v>200</v>
      </c>
      <c r="C585" s="33">
        <v>3938152</v>
      </c>
      <c r="D585" s="33">
        <v>0</v>
      </c>
      <c r="E585" s="33">
        <v>3761999</v>
      </c>
      <c r="F585" s="33">
        <v>176153</v>
      </c>
    </row>
    <row r="586" spans="1:6" ht="15.75" customHeight="1" x14ac:dyDescent="0.2">
      <c r="A586" s="34" t="s">
        <v>229</v>
      </c>
      <c r="B586" s="34"/>
      <c r="C586" s="33">
        <v>2346427</v>
      </c>
      <c r="D586" s="33">
        <v>70393</v>
      </c>
      <c r="E586" s="33">
        <v>2416820</v>
      </c>
      <c r="F586" s="33">
        <v>0</v>
      </c>
    </row>
    <row r="587" spans="1:6" ht="12.75" hidden="1" customHeight="1" x14ac:dyDescent="0.2">
      <c r="A587" s="34" t="s">
        <v>201</v>
      </c>
      <c r="B587" s="34" t="s">
        <v>200</v>
      </c>
      <c r="C587" s="33">
        <v>70393</v>
      </c>
      <c r="D587" s="33">
        <v>0</v>
      </c>
      <c r="E587" s="33">
        <v>70393</v>
      </c>
      <c r="F587" s="33">
        <v>0</v>
      </c>
    </row>
    <row r="588" spans="1:6" ht="12.75" hidden="1" customHeight="1" x14ac:dyDescent="0.2">
      <c r="A588" s="34" t="s">
        <v>202</v>
      </c>
      <c r="B588" s="34" t="s">
        <v>200</v>
      </c>
      <c r="C588" s="33">
        <v>2276034</v>
      </c>
      <c r="D588" s="33">
        <v>70393</v>
      </c>
      <c r="E588" s="33">
        <v>2346427</v>
      </c>
      <c r="F588" s="33">
        <v>0</v>
      </c>
    </row>
    <row r="589" spans="1:6" ht="15" customHeight="1" x14ac:dyDescent="0.2">
      <c r="A589" s="34" t="s">
        <v>230</v>
      </c>
      <c r="B589" s="34"/>
      <c r="C589" s="33">
        <v>2356791</v>
      </c>
      <c r="D589" s="33">
        <v>2286087</v>
      </c>
      <c r="E589" s="33">
        <v>4332878</v>
      </c>
      <c r="F589" s="33">
        <v>310000</v>
      </c>
    </row>
    <row r="590" spans="1:6" ht="12.75" hidden="1" customHeight="1" x14ac:dyDescent="0.2">
      <c r="A590" s="34" t="s">
        <v>201</v>
      </c>
      <c r="B590" s="34" t="s">
        <v>200</v>
      </c>
      <c r="C590" s="33">
        <v>2286087</v>
      </c>
      <c r="D590" s="33">
        <v>0</v>
      </c>
      <c r="E590" s="33">
        <v>2286087</v>
      </c>
      <c r="F590" s="33">
        <v>0</v>
      </c>
    </row>
    <row r="591" spans="1:6" ht="12.75" hidden="1" customHeight="1" x14ac:dyDescent="0.2">
      <c r="A591" s="34" t="s">
        <v>202</v>
      </c>
      <c r="B591" s="34" t="s">
        <v>200</v>
      </c>
      <c r="C591" s="33">
        <v>70704</v>
      </c>
      <c r="D591" s="33">
        <v>2286087</v>
      </c>
      <c r="E591" s="33">
        <v>2046791</v>
      </c>
      <c r="F591" s="33">
        <v>310000</v>
      </c>
    </row>
    <row r="592" spans="1:6" ht="15" customHeight="1" x14ac:dyDescent="0.2">
      <c r="A592" s="34" t="s">
        <v>231</v>
      </c>
      <c r="B592" s="34"/>
      <c r="C592" s="33">
        <v>1237264</v>
      </c>
      <c r="D592" s="33">
        <v>1594089</v>
      </c>
      <c r="E592" s="33">
        <v>1423995</v>
      </c>
      <c r="F592" s="33">
        <v>1407358</v>
      </c>
    </row>
    <row r="593" spans="1:6" hidden="1" x14ac:dyDescent="0.2">
      <c r="A593" s="12" t="s">
        <v>201</v>
      </c>
      <c r="B593" s="12" t="s">
        <v>200</v>
      </c>
      <c r="C593" s="28">
        <v>668045</v>
      </c>
      <c r="D593" s="28">
        <v>1117229</v>
      </c>
      <c r="E593" s="28">
        <v>1036766</v>
      </c>
      <c r="F593" s="28">
        <v>748508</v>
      </c>
    </row>
    <row r="594" spans="1:6" hidden="1" x14ac:dyDescent="0.2">
      <c r="A594" s="12" t="s">
        <v>202</v>
      </c>
      <c r="B594" s="12" t="s">
        <v>200</v>
      </c>
      <c r="C594" s="28">
        <v>569219</v>
      </c>
      <c r="D594" s="28">
        <v>476860</v>
      </c>
      <c r="E594" s="28">
        <v>387229</v>
      </c>
      <c r="F594" s="28">
        <v>658850</v>
      </c>
    </row>
    <row r="595" spans="1:6" ht="18" customHeight="1" x14ac:dyDescent="0.2">
      <c r="A595" s="19" t="s">
        <v>232</v>
      </c>
      <c r="B595" s="20" t="s">
        <v>233</v>
      </c>
      <c r="C595" s="21">
        <v>18040600</v>
      </c>
      <c r="D595" s="21">
        <v>154167</v>
      </c>
      <c r="E595" s="21">
        <v>12710467</v>
      </c>
      <c r="F595" s="29">
        <v>5484300</v>
      </c>
    </row>
    <row r="596" spans="1:6" ht="30.75" customHeight="1" x14ac:dyDescent="0.2">
      <c r="A596" s="34" t="s">
        <v>267</v>
      </c>
      <c r="B596" s="34"/>
      <c r="C596" s="33">
        <v>18040600</v>
      </c>
      <c r="D596" s="33">
        <v>154167</v>
      </c>
      <c r="E596" s="33">
        <v>12710467</v>
      </c>
      <c r="F596" s="33">
        <v>5484300</v>
      </c>
    </row>
    <row r="597" spans="1:6" hidden="1" x14ac:dyDescent="0.2">
      <c r="A597" s="12" t="s">
        <v>201</v>
      </c>
      <c r="B597" s="12" t="s">
        <v>200</v>
      </c>
      <c r="C597" s="28">
        <v>13530450</v>
      </c>
      <c r="D597" s="28">
        <v>151042</v>
      </c>
      <c r="E597" s="28">
        <v>9568267</v>
      </c>
      <c r="F597" s="28">
        <v>4113225</v>
      </c>
    </row>
    <row r="598" spans="1:6" hidden="1" x14ac:dyDescent="0.2">
      <c r="A598" s="12" t="s">
        <v>202</v>
      </c>
      <c r="B598" s="12" t="s">
        <v>200</v>
      </c>
      <c r="C598" s="28">
        <v>4510150</v>
      </c>
      <c r="D598" s="28">
        <v>3125</v>
      </c>
      <c r="E598" s="28">
        <v>3142200</v>
      </c>
      <c r="F598" s="28">
        <v>1371075</v>
      </c>
    </row>
    <row r="599" spans="1:6" ht="15.75" x14ac:dyDescent="0.2">
      <c r="A599" s="15" t="s">
        <v>84</v>
      </c>
      <c r="B599" s="23" t="s">
        <v>85</v>
      </c>
      <c r="C599" s="10">
        <v>0</v>
      </c>
      <c r="D599" s="16">
        <v>1749491</v>
      </c>
      <c r="E599" s="16">
        <v>471326</v>
      </c>
      <c r="F599" s="18">
        <v>1278165</v>
      </c>
    </row>
    <row r="600" spans="1:6" ht="15" x14ac:dyDescent="0.2">
      <c r="A600" s="19" t="s">
        <v>234</v>
      </c>
      <c r="B600" s="20" t="s">
        <v>80</v>
      </c>
      <c r="C600" s="21">
        <v>0</v>
      </c>
      <c r="D600" s="21">
        <v>1749491</v>
      </c>
      <c r="E600" s="21">
        <v>471326</v>
      </c>
      <c r="F600" s="29">
        <v>1278165</v>
      </c>
    </row>
    <row r="601" spans="1:6" ht="18" customHeight="1" x14ac:dyDescent="0.2">
      <c r="A601" s="34" t="s">
        <v>235</v>
      </c>
      <c r="B601" s="34"/>
      <c r="C601" s="33">
        <v>0</v>
      </c>
      <c r="D601" s="33">
        <v>1749491</v>
      </c>
      <c r="E601" s="33">
        <v>471326</v>
      </c>
      <c r="F601" s="33">
        <v>1278165</v>
      </c>
    </row>
    <row r="602" spans="1:6" ht="42" hidden="1" customHeight="1" x14ac:dyDescent="0.2">
      <c r="A602" s="12" t="s">
        <v>210</v>
      </c>
      <c r="B602" s="13" t="s">
        <v>170</v>
      </c>
      <c r="C602" s="28">
        <v>0</v>
      </c>
      <c r="D602" s="28">
        <v>1749491</v>
      </c>
      <c r="E602" s="28">
        <v>471326</v>
      </c>
      <c r="F602" s="28">
        <v>1278165</v>
      </c>
    </row>
    <row r="603" spans="1:6" ht="15.75" x14ac:dyDescent="0.2">
      <c r="A603" s="15" t="s">
        <v>102</v>
      </c>
      <c r="B603" s="23" t="s">
        <v>103</v>
      </c>
      <c r="C603" s="10">
        <v>120400</v>
      </c>
      <c r="D603" s="16">
        <v>112094</v>
      </c>
      <c r="E603" s="16">
        <v>66634</v>
      </c>
      <c r="F603" s="18">
        <v>165860</v>
      </c>
    </row>
    <row r="604" spans="1:6" ht="15" x14ac:dyDescent="0.2">
      <c r="A604" s="19" t="s">
        <v>104</v>
      </c>
      <c r="B604" s="20" t="s">
        <v>105</v>
      </c>
      <c r="C604" s="21">
        <v>120400</v>
      </c>
      <c r="D604" s="21">
        <v>112094</v>
      </c>
      <c r="E604" s="21">
        <v>66634</v>
      </c>
      <c r="F604" s="21">
        <v>165860</v>
      </c>
    </row>
    <row r="605" spans="1:6" s="2" customFormat="1" ht="14.25" customHeight="1" x14ac:dyDescent="0.2">
      <c r="A605" s="34" t="s">
        <v>236</v>
      </c>
      <c r="B605" s="34"/>
      <c r="C605" s="33">
        <v>120400</v>
      </c>
      <c r="D605" s="33">
        <v>112094</v>
      </c>
      <c r="E605" s="33">
        <v>66634</v>
      </c>
      <c r="F605" s="33">
        <v>165860</v>
      </c>
    </row>
    <row r="606" spans="1:6" hidden="1" x14ac:dyDescent="0.2">
      <c r="A606" s="12" t="s">
        <v>207</v>
      </c>
      <c r="B606" s="12" t="s">
        <v>206</v>
      </c>
      <c r="C606" s="28">
        <v>120400</v>
      </c>
      <c r="D606" s="28">
        <v>112094</v>
      </c>
      <c r="E606" s="28">
        <v>66634</v>
      </c>
      <c r="F606" s="28">
        <v>165860</v>
      </c>
    </row>
    <row r="607" spans="1:6" ht="15.75" x14ac:dyDescent="0.2">
      <c r="A607" s="15" t="s">
        <v>237</v>
      </c>
      <c r="B607" s="23" t="s">
        <v>238</v>
      </c>
      <c r="C607" s="10">
        <v>0</v>
      </c>
      <c r="D607" s="16">
        <v>49631</v>
      </c>
      <c r="E607" s="16">
        <v>0</v>
      </c>
      <c r="F607" s="18">
        <v>49631</v>
      </c>
    </row>
    <row r="608" spans="1:6" ht="15" x14ac:dyDescent="0.2">
      <c r="A608" s="19" t="s">
        <v>239</v>
      </c>
      <c r="B608" s="20" t="s">
        <v>80</v>
      </c>
      <c r="C608" s="21">
        <v>0</v>
      </c>
      <c r="D608" s="21">
        <v>49631</v>
      </c>
      <c r="E608" s="21">
        <v>0</v>
      </c>
      <c r="F608" s="21">
        <v>49631</v>
      </c>
    </row>
    <row r="609" spans="1:6" s="2" customFormat="1" ht="15.75" customHeight="1" x14ac:dyDescent="0.2">
      <c r="A609" s="34" t="s">
        <v>240</v>
      </c>
      <c r="B609" s="34"/>
      <c r="C609" s="33">
        <v>0</v>
      </c>
      <c r="D609" s="33">
        <v>49631</v>
      </c>
      <c r="E609" s="33">
        <v>0</v>
      </c>
      <c r="F609" s="33">
        <v>49631</v>
      </c>
    </row>
    <row r="610" spans="1:6" ht="39.75" hidden="1" customHeight="1" x14ac:dyDescent="0.2">
      <c r="A610" s="12" t="s">
        <v>210</v>
      </c>
      <c r="B610" s="13" t="s">
        <v>170</v>
      </c>
      <c r="C610" s="28">
        <v>0</v>
      </c>
      <c r="D610" s="28">
        <v>49631</v>
      </c>
      <c r="E610" s="28">
        <v>0</v>
      </c>
      <c r="F610" s="28">
        <v>49631</v>
      </c>
    </row>
    <row r="611" spans="1:6" ht="15.75" x14ac:dyDescent="0.2">
      <c r="A611" s="15" t="s">
        <v>241</v>
      </c>
      <c r="B611" s="23" t="s">
        <v>242</v>
      </c>
      <c r="C611" s="10">
        <v>0</v>
      </c>
      <c r="D611" s="16">
        <v>2277364</v>
      </c>
      <c r="E611" s="16">
        <v>0</v>
      </c>
      <c r="F611" s="18">
        <v>2277364</v>
      </c>
    </row>
    <row r="612" spans="1:6" ht="15" x14ac:dyDescent="0.2">
      <c r="A612" s="19" t="s">
        <v>243</v>
      </c>
      <c r="B612" s="20" t="s">
        <v>80</v>
      </c>
      <c r="C612" s="21">
        <v>0</v>
      </c>
      <c r="D612" s="21">
        <v>2277364</v>
      </c>
      <c r="E612" s="21">
        <v>0</v>
      </c>
      <c r="F612" s="21">
        <v>2277364</v>
      </c>
    </row>
    <row r="613" spans="1:6" s="2" customFormat="1" ht="15" customHeight="1" x14ac:dyDescent="0.2">
      <c r="A613" s="34" t="s">
        <v>244</v>
      </c>
      <c r="B613" s="34"/>
      <c r="C613" s="33">
        <v>0</v>
      </c>
      <c r="D613" s="33">
        <v>2277364</v>
      </c>
      <c r="E613" s="33">
        <v>0</v>
      </c>
      <c r="F613" s="33">
        <v>2277364</v>
      </c>
    </row>
    <row r="614" spans="1:6" ht="40.5" hidden="1" customHeight="1" x14ac:dyDescent="0.2">
      <c r="A614" s="12" t="s">
        <v>210</v>
      </c>
      <c r="B614" s="13" t="s">
        <v>170</v>
      </c>
      <c r="C614" s="28">
        <v>0</v>
      </c>
      <c r="D614" s="28">
        <v>2277364</v>
      </c>
      <c r="E614" s="28">
        <v>0</v>
      </c>
      <c r="F614" s="28">
        <v>2277364</v>
      </c>
    </row>
    <row r="615" spans="1:6" ht="15.75" x14ac:dyDescent="0.2">
      <c r="A615" s="15" t="s">
        <v>245</v>
      </c>
      <c r="B615" s="23" t="s">
        <v>246</v>
      </c>
      <c r="C615" s="10">
        <v>0</v>
      </c>
      <c r="D615" s="16">
        <v>121839</v>
      </c>
      <c r="E615" s="16">
        <v>0</v>
      </c>
      <c r="F615" s="18">
        <v>121839</v>
      </c>
    </row>
    <row r="616" spans="1:6" ht="15" x14ac:dyDescent="0.2">
      <c r="A616" s="19" t="s">
        <v>247</v>
      </c>
      <c r="B616" s="20" t="s">
        <v>248</v>
      </c>
      <c r="C616" s="21">
        <v>0</v>
      </c>
      <c r="D616" s="21">
        <v>121839</v>
      </c>
      <c r="E616" s="21">
        <v>0</v>
      </c>
      <c r="F616" s="21">
        <v>121839</v>
      </c>
    </row>
    <row r="617" spans="1:6" s="2" customFormat="1" ht="15" customHeight="1" x14ac:dyDescent="0.2">
      <c r="A617" s="34" t="s">
        <v>240</v>
      </c>
      <c r="B617" s="34"/>
      <c r="C617" s="33">
        <v>0</v>
      </c>
      <c r="D617" s="33">
        <v>121839</v>
      </c>
      <c r="E617" s="33">
        <v>0</v>
      </c>
      <c r="F617" s="33">
        <v>121839</v>
      </c>
    </row>
    <row r="618" spans="1:6" ht="39" hidden="1" customHeight="1" x14ac:dyDescent="0.2">
      <c r="A618" s="12" t="s">
        <v>210</v>
      </c>
      <c r="B618" s="13" t="s">
        <v>170</v>
      </c>
      <c r="C618" s="28">
        <v>0</v>
      </c>
      <c r="D618" s="28">
        <v>121839</v>
      </c>
      <c r="E618" s="28">
        <v>0</v>
      </c>
      <c r="F618" s="28">
        <v>121839</v>
      </c>
    </row>
    <row r="619" spans="1:6" ht="1.5" customHeight="1" x14ac:dyDescent="0.2"/>
    <row r="620" spans="1:6" ht="39.75" customHeight="1" x14ac:dyDescent="0.2">
      <c r="A620" s="37" t="s">
        <v>276</v>
      </c>
      <c r="B620" s="37"/>
      <c r="C620" s="25">
        <f>C23+C26+C29+C34+C39+C55+C58+C61+C64+C67+C478+C498</f>
        <v>6007960</v>
      </c>
      <c r="D620" s="25">
        <f>D23+D26+D29+D34+D39+D55+D58+D61+D64+D67+D478+D498</f>
        <v>12679</v>
      </c>
      <c r="E620" s="25">
        <f>E23+E26+E29+E34+E39+E55+E58+E61+E64+E67+E478+E498</f>
        <v>291356</v>
      </c>
      <c r="F620" s="25">
        <f>F23+F26+F29+F34+F39+F55+F58+F61+F64+F67+F478+F498</f>
        <v>5729283</v>
      </c>
    </row>
    <row r="621" spans="1:6" ht="1.5" customHeight="1" x14ac:dyDescent="0.2">
      <c r="A621" s="30"/>
      <c r="B621" s="30"/>
      <c r="C621" s="31"/>
      <c r="D621" s="31"/>
      <c r="E621" s="31"/>
      <c r="F621" s="31"/>
    </row>
    <row r="622" spans="1:6" ht="41.25" customHeight="1" x14ac:dyDescent="0.2">
      <c r="A622" s="36" t="s">
        <v>277</v>
      </c>
      <c r="B622" s="36"/>
      <c r="C622" s="36"/>
      <c r="D622" s="36"/>
      <c r="E622" s="36"/>
      <c r="F622" s="36"/>
    </row>
    <row r="623" spans="1:6" x14ac:dyDescent="0.2">
      <c r="A623" s="30"/>
      <c r="B623" s="30"/>
      <c r="C623" s="31"/>
      <c r="D623" s="31"/>
      <c r="E623" s="31"/>
      <c r="F623" s="31"/>
    </row>
    <row r="624" spans="1:6" x14ac:dyDescent="0.2">
      <c r="A624" s="30"/>
      <c r="B624" s="30"/>
      <c r="C624" s="31"/>
      <c r="D624" s="31"/>
      <c r="E624" s="31"/>
      <c r="F624" s="31"/>
    </row>
    <row r="625" spans="1:6" x14ac:dyDescent="0.2">
      <c r="A625" s="30"/>
      <c r="B625" s="30"/>
      <c r="C625" s="31"/>
      <c r="D625" s="31"/>
      <c r="E625" s="31"/>
      <c r="F625" s="31"/>
    </row>
  </sheetData>
  <mergeCells count="2892">
    <mergeCell ref="A440:B440"/>
    <mergeCell ref="A451:B451"/>
    <mergeCell ref="A453:B453"/>
    <mergeCell ref="A455:B455"/>
    <mergeCell ref="A474:B474"/>
    <mergeCell ref="B466:B467"/>
    <mergeCell ref="A417:B417"/>
    <mergeCell ref="A315:B315"/>
    <mergeCell ref="A324:B324"/>
    <mergeCell ref="A351:B351"/>
    <mergeCell ref="A355:B355"/>
    <mergeCell ref="A357:B357"/>
    <mergeCell ref="A359:B359"/>
    <mergeCell ref="A369:B369"/>
    <mergeCell ref="A371:B371"/>
    <mergeCell ref="A373:B373"/>
    <mergeCell ref="A375:B375"/>
    <mergeCell ref="A396:B396"/>
    <mergeCell ref="A368:B368"/>
    <mergeCell ref="B392:B393"/>
    <mergeCell ref="B432:B433"/>
    <mergeCell ref="A361:B361"/>
    <mergeCell ref="A363:B363"/>
    <mergeCell ref="A365:B365"/>
    <mergeCell ref="A367:B367"/>
    <mergeCell ref="B200:B201"/>
    <mergeCell ref="B202:B203"/>
    <mergeCell ref="B208:B209"/>
    <mergeCell ref="B234:B235"/>
    <mergeCell ref="B248:B249"/>
    <mergeCell ref="B308:B309"/>
    <mergeCell ref="A291:B291"/>
    <mergeCell ref="A72:B72"/>
    <mergeCell ref="A74:B74"/>
    <mergeCell ref="A87:B87"/>
    <mergeCell ref="A90:B90"/>
    <mergeCell ref="A97:B97"/>
    <mergeCell ref="A269:B269"/>
    <mergeCell ref="A101:B101"/>
    <mergeCell ref="A103:B103"/>
    <mergeCell ref="A126:B126"/>
    <mergeCell ref="A141:B141"/>
    <mergeCell ref="A154:B154"/>
    <mergeCell ref="A167:B167"/>
    <mergeCell ref="A172:B172"/>
    <mergeCell ref="A183:B183"/>
    <mergeCell ref="A216:B216"/>
    <mergeCell ref="A233:B233"/>
    <mergeCell ref="A254:B254"/>
    <mergeCell ref="A550:B550"/>
    <mergeCell ref="A551:B551"/>
    <mergeCell ref="A553:B553"/>
    <mergeCell ref="A554:B554"/>
    <mergeCell ref="A511:B511"/>
    <mergeCell ref="A514:B514"/>
    <mergeCell ref="A516:B516"/>
    <mergeCell ref="A519:B519"/>
    <mergeCell ref="A521:B521"/>
    <mergeCell ref="A484:B484"/>
    <mergeCell ref="A487:B487"/>
    <mergeCell ref="A490:B490"/>
    <mergeCell ref="A494:B494"/>
    <mergeCell ref="A497:B497"/>
    <mergeCell ref="F6:F8"/>
    <mergeCell ref="A1:F1"/>
    <mergeCell ref="C3:F3"/>
    <mergeCell ref="A477:B477"/>
    <mergeCell ref="A481:B481"/>
    <mergeCell ref="B61:B63"/>
    <mergeCell ref="A6:A8"/>
    <mergeCell ref="B6:B8"/>
    <mergeCell ref="C6:C8"/>
    <mergeCell ref="D6:E7"/>
    <mergeCell ref="A10:B10"/>
    <mergeCell ref="A11:B11"/>
    <mergeCell ref="A14:B14"/>
    <mergeCell ref="B32:B33"/>
    <mergeCell ref="A44:B44"/>
    <mergeCell ref="A99:B99"/>
    <mergeCell ref="B341:B342"/>
    <mergeCell ref="B352:B353"/>
    <mergeCell ref="A537:B537"/>
    <mergeCell ref="A540:B540"/>
    <mergeCell ref="A543:B543"/>
    <mergeCell ref="A546:B546"/>
    <mergeCell ref="A549:B549"/>
    <mergeCell ref="A523:B523"/>
    <mergeCell ref="A525:B525"/>
    <mergeCell ref="A528:B528"/>
    <mergeCell ref="A531:B531"/>
    <mergeCell ref="A534:B534"/>
    <mergeCell ref="A536:B536"/>
    <mergeCell ref="A538:B538"/>
    <mergeCell ref="A539:B539"/>
    <mergeCell ref="A541:B541"/>
    <mergeCell ref="A542:B542"/>
    <mergeCell ref="A544:B544"/>
    <mergeCell ref="A545:B545"/>
    <mergeCell ref="A547:B547"/>
    <mergeCell ref="A548:B548"/>
    <mergeCell ref="K451:L451"/>
    <mergeCell ref="Q451:R451"/>
    <mergeCell ref="W451:X451"/>
    <mergeCell ref="AC451:AD451"/>
    <mergeCell ref="AI451:AJ451"/>
    <mergeCell ref="AO451:AP451"/>
    <mergeCell ref="AU451:AV451"/>
    <mergeCell ref="A622:F622"/>
    <mergeCell ref="A620:B620"/>
    <mergeCell ref="A617:B617"/>
    <mergeCell ref="A503:B503"/>
    <mergeCell ref="A507:B507"/>
    <mergeCell ref="A596:B596"/>
    <mergeCell ref="A601:B601"/>
    <mergeCell ref="A605:B605"/>
    <mergeCell ref="A609:B609"/>
    <mergeCell ref="A613:B613"/>
    <mergeCell ref="A580:B580"/>
    <mergeCell ref="A583:B583"/>
    <mergeCell ref="A586:B586"/>
    <mergeCell ref="A589:B589"/>
    <mergeCell ref="A592:B592"/>
    <mergeCell ref="A566:B566"/>
    <mergeCell ref="A569:B569"/>
    <mergeCell ref="A572:B572"/>
    <mergeCell ref="A575:B575"/>
    <mergeCell ref="A577:B577"/>
    <mergeCell ref="A552:B552"/>
    <mergeCell ref="A555:B555"/>
    <mergeCell ref="A558:B558"/>
    <mergeCell ref="DC451:DD451"/>
    <mergeCell ref="DI451:DJ451"/>
    <mergeCell ref="DO451:DP451"/>
    <mergeCell ref="DU451:DV451"/>
    <mergeCell ref="EA451:EB451"/>
    <mergeCell ref="EG451:EH451"/>
    <mergeCell ref="EM451:EN451"/>
    <mergeCell ref="ES451:ET451"/>
    <mergeCell ref="EY451:EZ451"/>
    <mergeCell ref="BA451:BB451"/>
    <mergeCell ref="BG451:BH451"/>
    <mergeCell ref="BM451:BN451"/>
    <mergeCell ref="BS451:BT451"/>
    <mergeCell ref="BY451:BZ451"/>
    <mergeCell ref="CE451:CF451"/>
    <mergeCell ref="CK451:CL451"/>
    <mergeCell ref="CQ451:CR451"/>
    <mergeCell ref="CW451:CX451"/>
    <mergeCell ref="HG451:HH451"/>
    <mergeCell ref="HM451:HN451"/>
    <mergeCell ref="HS451:HT451"/>
    <mergeCell ref="HY451:HZ451"/>
    <mergeCell ref="IE451:IF451"/>
    <mergeCell ref="IK451:IL451"/>
    <mergeCell ref="IQ451:IR451"/>
    <mergeCell ref="IW451:IX451"/>
    <mergeCell ref="JC451:JD451"/>
    <mergeCell ref="FE451:FF451"/>
    <mergeCell ref="FK451:FL451"/>
    <mergeCell ref="FQ451:FR451"/>
    <mergeCell ref="FW451:FX451"/>
    <mergeCell ref="GC451:GD451"/>
    <mergeCell ref="GI451:GJ451"/>
    <mergeCell ref="GO451:GP451"/>
    <mergeCell ref="GU451:GV451"/>
    <mergeCell ref="HA451:HB451"/>
    <mergeCell ref="LK451:LL451"/>
    <mergeCell ref="LQ451:LR451"/>
    <mergeCell ref="LW451:LX451"/>
    <mergeCell ref="MC451:MD451"/>
    <mergeCell ref="MI451:MJ451"/>
    <mergeCell ref="MO451:MP451"/>
    <mergeCell ref="MU451:MV451"/>
    <mergeCell ref="NA451:NB451"/>
    <mergeCell ref="NG451:NH451"/>
    <mergeCell ref="JI451:JJ451"/>
    <mergeCell ref="JO451:JP451"/>
    <mergeCell ref="JU451:JV451"/>
    <mergeCell ref="KA451:KB451"/>
    <mergeCell ref="KG451:KH451"/>
    <mergeCell ref="KM451:KN451"/>
    <mergeCell ref="KS451:KT451"/>
    <mergeCell ref="KY451:KZ451"/>
    <mergeCell ref="LE451:LF451"/>
    <mergeCell ref="PO451:PP451"/>
    <mergeCell ref="PU451:PV451"/>
    <mergeCell ref="QA451:QB451"/>
    <mergeCell ref="QG451:QH451"/>
    <mergeCell ref="QM451:QN451"/>
    <mergeCell ref="QS451:QT451"/>
    <mergeCell ref="QY451:QZ451"/>
    <mergeCell ref="RE451:RF451"/>
    <mergeCell ref="RK451:RL451"/>
    <mergeCell ref="NM451:NN451"/>
    <mergeCell ref="NS451:NT451"/>
    <mergeCell ref="NY451:NZ451"/>
    <mergeCell ref="OE451:OF451"/>
    <mergeCell ref="OK451:OL451"/>
    <mergeCell ref="OQ451:OR451"/>
    <mergeCell ref="OW451:OX451"/>
    <mergeCell ref="PC451:PD451"/>
    <mergeCell ref="PI451:PJ451"/>
    <mergeCell ref="TS451:TT451"/>
    <mergeCell ref="TY451:TZ451"/>
    <mergeCell ref="UE451:UF451"/>
    <mergeCell ref="UK451:UL451"/>
    <mergeCell ref="UQ451:UR451"/>
    <mergeCell ref="UW451:UX451"/>
    <mergeCell ref="VC451:VD451"/>
    <mergeCell ref="VI451:VJ451"/>
    <mergeCell ref="VO451:VP451"/>
    <mergeCell ref="RQ451:RR451"/>
    <mergeCell ref="RW451:RX451"/>
    <mergeCell ref="SC451:SD451"/>
    <mergeCell ref="SI451:SJ451"/>
    <mergeCell ref="SO451:SP451"/>
    <mergeCell ref="SU451:SV451"/>
    <mergeCell ref="TA451:TB451"/>
    <mergeCell ref="TG451:TH451"/>
    <mergeCell ref="TM451:TN451"/>
    <mergeCell ref="XW451:XX451"/>
    <mergeCell ref="YC451:YD451"/>
    <mergeCell ref="YI451:YJ451"/>
    <mergeCell ref="YO451:YP451"/>
    <mergeCell ref="YU451:YV451"/>
    <mergeCell ref="ZA451:ZB451"/>
    <mergeCell ref="ZG451:ZH451"/>
    <mergeCell ref="ZM451:ZN451"/>
    <mergeCell ref="ZS451:ZT451"/>
    <mergeCell ref="VU451:VV451"/>
    <mergeCell ref="WA451:WB451"/>
    <mergeCell ref="WG451:WH451"/>
    <mergeCell ref="WM451:WN451"/>
    <mergeCell ref="WS451:WT451"/>
    <mergeCell ref="WY451:WZ451"/>
    <mergeCell ref="XE451:XF451"/>
    <mergeCell ref="XK451:XL451"/>
    <mergeCell ref="XQ451:XR451"/>
    <mergeCell ref="ACA451:ACB451"/>
    <mergeCell ref="ACG451:ACH451"/>
    <mergeCell ref="ACM451:ACN451"/>
    <mergeCell ref="ACS451:ACT451"/>
    <mergeCell ref="ACY451:ACZ451"/>
    <mergeCell ref="ADE451:ADF451"/>
    <mergeCell ref="ADK451:ADL451"/>
    <mergeCell ref="ADQ451:ADR451"/>
    <mergeCell ref="ADW451:ADX451"/>
    <mergeCell ref="ZY451:ZZ451"/>
    <mergeCell ref="AAE451:AAF451"/>
    <mergeCell ref="AAK451:AAL451"/>
    <mergeCell ref="AAQ451:AAR451"/>
    <mergeCell ref="AAW451:AAX451"/>
    <mergeCell ref="ABC451:ABD451"/>
    <mergeCell ref="ABI451:ABJ451"/>
    <mergeCell ref="ABO451:ABP451"/>
    <mergeCell ref="ABU451:ABV451"/>
    <mergeCell ref="AGE451:AGF451"/>
    <mergeCell ref="AGK451:AGL451"/>
    <mergeCell ref="AGQ451:AGR451"/>
    <mergeCell ref="AGW451:AGX451"/>
    <mergeCell ref="AHC451:AHD451"/>
    <mergeCell ref="AHI451:AHJ451"/>
    <mergeCell ref="AHO451:AHP451"/>
    <mergeCell ref="AHU451:AHV451"/>
    <mergeCell ref="AIA451:AIB451"/>
    <mergeCell ref="AEC451:AED451"/>
    <mergeCell ref="AEI451:AEJ451"/>
    <mergeCell ref="AEO451:AEP451"/>
    <mergeCell ref="AEU451:AEV451"/>
    <mergeCell ref="AFA451:AFB451"/>
    <mergeCell ref="AFG451:AFH451"/>
    <mergeCell ref="AFM451:AFN451"/>
    <mergeCell ref="AFS451:AFT451"/>
    <mergeCell ref="AFY451:AFZ451"/>
    <mergeCell ref="AKI451:AKJ451"/>
    <mergeCell ref="AKO451:AKP451"/>
    <mergeCell ref="AKU451:AKV451"/>
    <mergeCell ref="ALA451:ALB451"/>
    <mergeCell ref="ALG451:ALH451"/>
    <mergeCell ref="ALM451:ALN451"/>
    <mergeCell ref="ALS451:ALT451"/>
    <mergeCell ref="ALY451:ALZ451"/>
    <mergeCell ref="AME451:AMF451"/>
    <mergeCell ref="AIG451:AIH451"/>
    <mergeCell ref="AIM451:AIN451"/>
    <mergeCell ref="AIS451:AIT451"/>
    <mergeCell ref="AIY451:AIZ451"/>
    <mergeCell ref="AJE451:AJF451"/>
    <mergeCell ref="AJK451:AJL451"/>
    <mergeCell ref="AJQ451:AJR451"/>
    <mergeCell ref="AJW451:AJX451"/>
    <mergeCell ref="AKC451:AKD451"/>
    <mergeCell ref="AOM451:AON451"/>
    <mergeCell ref="AOS451:AOT451"/>
    <mergeCell ref="AOY451:AOZ451"/>
    <mergeCell ref="APE451:APF451"/>
    <mergeCell ref="APK451:APL451"/>
    <mergeCell ref="APQ451:APR451"/>
    <mergeCell ref="APW451:APX451"/>
    <mergeCell ref="AQC451:AQD451"/>
    <mergeCell ref="AQI451:AQJ451"/>
    <mergeCell ref="AMK451:AML451"/>
    <mergeCell ref="AMQ451:AMR451"/>
    <mergeCell ref="AMW451:AMX451"/>
    <mergeCell ref="ANC451:AND451"/>
    <mergeCell ref="ANI451:ANJ451"/>
    <mergeCell ref="ANO451:ANP451"/>
    <mergeCell ref="ANU451:ANV451"/>
    <mergeCell ref="AOA451:AOB451"/>
    <mergeCell ref="AOG451:AOH451"/>
    <mergeCell ref="ASQ451:ASR451"/>
    <mergeCell ref="ASW451:ASX451"/>
    <mergeCell ref="ATC451:ATD451"/>
    <mergeCell ref="ATI451:ATJ451"/>
    <mergeCell ref="ATO451:ATP451"/>
    <mergeCell ref="ATU451:ATV451"/>
    <mergeCell ref="AUA451:AUB451"/>
    <mergeCell ref="AUG451:AUH451"/>
    <mergeCell ref="AUM451:AUN451"/>
    <mergeCell ref="AQO451:AQP451"/>
    <mergeCell ref="AQU451:AQV451"/>
    <mergeCell ref="ARA451:ARB451"/>
    <mergeCell ref="ARG451:ARH451"/>
    <mergeCell ref="ARM451:ARN451"/>
    <mergeCell ref="ARS451:ART451"/>
    <mergeCell ref="ARY451:ARZ451"/>
    <mergeCell ref="ASE451:ASF451"/>
    <mergeCell ref="ASK451:ASL451"/>
    <mergeCell ref="AWU451:AWV451"/>
    <mergeCell ref="AXA451:AXB451"/>
    <mergeCell ref="AXG451:AXH451"/>
    <mergeCell ref="AXM451:AXN451"/>
    <mergeCell ref="AXS451:AXT451"/>
    <mergeCell ref="AXY451:AXZ451"/>
    <mergeCell ref="AYE451:AYF451"/>
    <mergeCell ref="AYK451:AYL451"/>
    <mergeCell ref="AYQ451:AYR451"/>
    <mergeCell ref="AUS451:AUT451"/>
    <mergeCell ref="AUY451:AUZ451"/>
    <mergeCell ref="AVE451:AVF451"/>
    <mergeCell ref="AVK451:AVL451"/>
    <mergeCell ref="AVQ451:AVR451"/>
    <mergeCell ref="AVW451:AVX451"/>
    <mergeCell ref="AWC451:AWD451"/>
    <mergeCell ref="AWI451:AWJ451"/>
    <mergeCell ref="AWO451:AWP451"/>
    <mergeCell ref="BAY451:BAZ451"/>
    <mergeCell ref="BBE451:BBF451"/>
    <mergeCell ref="BBK451:BBL451"/>
    <mergeCell ref="BBQ451:BBR451"/>
    <mergeCell ref="BBW451:BBX451"/>
    <mergeCell ref="BCC451:BCD451"/>
    <mergeCell ref="BCI451:BCJ451"/>
    <mergeCell ref="BCO451:BCP451"/>
    <mergeCell ref="BCU451:BCV451"/>
    <mergeCell ref="AYW451:AYX451"/>
    <mergeCell ref="AZC451:AZD451"/>
    <mergeCell ref="AZI451:AZJ451"/>
    <mergeCell ref="AZO451:AZP451"/>
    <mergeCell ref="AZU451:AZV451"/>
    <mergeCell ref="BAA451:BAB451"/>
    <mergeCell ref="BAG451:BAH451"/>
    <mergeCell ref="BAM451:BAN451"/>
    <mergeCell ref="BAS451:BAT451"/>
    <mergeCell ref="BFC451:BFD451"/>
    <mergeCell ref="BFI451:BFJ451"/>
    <mergeCell ref="BFO451:BFP451"/>
    <mergeCell ref="BFU451:BFV451"/>
    <mergeCell ref="BGA451:BGB451"/>
    <mergeCell ref="BGG451:BGH451"/>
    <mergeCell ref="BGM451:BGN451"/>
    <mergeCell ref="BGS451:BGT451"/>
    <mergeCell ref="BGY451:BGZ451"/>
    <mergeCell ref="BDA451:BDB451"/>
    <mergeCell ref="BDG451:BDH451"/>
    <mergeCell ref="BDM451:BDN451"/>
    <mergeCell ref="BDS451:BDT451"/>
    <mergeCell ref="BDY451:BDZ451"/>
    <mergeCell ref="BEE451:BEF451"/>
    <mergeCell ref="BEK451:BEL451"/>
    <mergeCell ref="BEQ451:BER451"/>
    <mergeCell ref="BEW451:BEX451"/>
    <mergeCell ref="BJG451:BJH451"/>
    <mergeCell ref="BJM451:BJN451"/>
    <mergeCell ref="BJS451:BJT451"/>
    <mergeCell ref="BJY451:BJZ451"/>
    <mergeCell ref="BKE451:BKF451"/>
    <mergeCell ref="BKK451:BKL451"/>
    <mergeCell ref="BKQ451:BKR451"/>
    <mergeCell ref="BKW451:BKX451"/>
    <mergeCell ref="BLC451:BLD451"/>
    <mergeCell ref="BHE451:BHF451"/>
    <mergeCell ref="BHK451:BHL451"/>
    <mergeCell ref="BHQ451:BHR451"/>
    <mergeCell ref="BHW451:BHX451"/>
    <mergeCell ref="BIC451:BID451"/>
    <mergeCell ref="BII451:BIJ451"/>
    <mergeCell ref="BIO451:BIP451"/>
    <mergeCell ref="BIU451:BIV451"/>
    <mergeCell ref="BJA451:BJB451"/>
    <mergeCell ref="BNK451:BNL451"/>
    <mergeCell ref="BNQ451:BNR451"/>
    <mergeCell ref="BNW451:BNX451"/>
    <mergeCell ref="BOC451:BOD451"/>
    <mergeCell ref="BOI451:BOJ451"/>
    <mergeCell ref="BOO451:BOP451"/>
    <mergeCell ref="BOU451:BOV451"/>
    <mergeCell ref="BPA451:BPB451"/>
    <mergeCell ref="BPG451:BPH451"/>
    <mergeCell ref="BLI451:BLJ451"/>
    <mergeCell ref="BLO451:BLP451"/>
    <mergeCell ref="BLU451:BLV451"/>
    <mergeCell ref="BMA451:BMB451"/>
    <mergeCell ref="BMG451:BMH451"/>
    <mergeCell ref="BMM451:BMN451"/>
    <mergeCell ref="BMS451:BMT451"/>
    <mergeCell ref="BMY451:BMZ451"/>
    <mergeCell ref="BNE451:BNF451"/>
    <mergeCell ref="BRO451:BRP451"/>
    <mergeCell ref="BRU451:BRV451"/>
    <mergeCell ref="BSA451:BSB451"/>
    <mergeCell ref="BSG451:BSH451"/>
    <mergeCell ref="BSM451:BSN451"/>
    <mergeCell ref="BSS451:BST451"/>
    <mergeCell ref="BSY451:BSZ451"/>
    <mergeCell ref="BTE451:BTF451"/>
    <mergeCell ref="BTK451:BTL451"/>
    <mergeCell ref="BPM451:BPN451"/>
    <mergeCell ref="BPS451:BPT451"/>
    <mergeCell ref="BPY451:BPZ451"/>
    <mergeCell ref="BQE451:BQF451"/>
    <mergeCell ref="BQK451:BQL451"/>
    <mergeCell ref="BQQ451:BQR451"/>
    <mergeCell ref="BQW451:BQX451"/>
    <mergeCell ref="BRC451:BRD451"/>
    <mergeCell ref="BRI451:BRJ451"/>
    <mergeCell ref="BVS451:BVT451"/>
    <mergeCell ref="BVY451:BVZ451"/>
    <mergeCell ref="BWE451:BWF451"/>
    <mergeCell ref="BWK451:BWL451"/>
    <mergeCell ref="BWQ451:BWR451"/>
    <mergeCell ref="BWW451:BWX451"/>
    <mergeCell ref="BXC451:BXD451"/>
    <mergeCell ref="BXI451:BXJ451"/>
    <mergeCell ref="BXO451:BXP451"/>
    <mergeCell ref="BTQ451:BTR451"/>
    <mergeCell ref="BTW451:BTX451"/>
    <mergeCell ref="BUC451:BUD451"/>
    <mergeCell ref="BUI451:BUJ451"/>
    <mergeCell ref="BUO451:BUP451"/>
    <mergeCell ref="BUU451:BUV451"/>
    <mergeCell ref="BVA451:BVB451"/>
    <mergeCell ref="BVG451:BVH451"/>
    <mergeCell ref="BVM451:BVN451"/>
    <mergeCell ref="BZW451:BZX451"/>
    <mergeCell ref="CAC451:CAD451"/>
    <mergeCell ref="CAI451:CAJ451"/>
    <mergeCell ref="CAO451:CAP451"/>
    <mergeCell ref="CAU451:CAV451"/>
    <mergeCell ref="CBA451:CBB451"/>
    <mergeCell ref="CBG451:CBH451"/>
    <mergeCell ref="CBM451:CBN451"/>
    <mergeCell ref="CBS451:CBT451"/>
    <mergeCell ref="BXU451:BXV451"/>
    <mergeCell ref="BYA451:BYB451"/>
    <mergeCell ref="BYG451:BYH451"/>
    <mergeCell ref="BYM451:BYN451"/>
    <mergeCell ref="BYS451:BYT451"/>
    <mergeCell ref="BYY451:BYZ451"/>
    <mergeCell ref="BZE451:BZF451"/>
    <mergeCell ref="BZK451:BZL451"/>
    <mergeCell ref="BZQ451:BZR451"/>
    <mergeCell ref="CEA451:CEB451"/>
    <mergeCell ref="CEG451:CEH451"/>
    <mergeCell ref="CEM451:CEN451"/>
    <mergeCell ref="CES451:CET451"/>
    <mergeCell ref="CEY451:CEZ451"/>
    <mergeCell ref="CFE451:CFF451"/>
    <mergeCell ref="CFK451:CFL451"/>
    <mergeCell ref="CFQ451:CFR451"/>
    <mergeCell ref="CFW451:CFX451"/>
    <mergeCell ref="CBY451:CBZ451"/>
    <mergeCell ref="CCE451:CCF451"/>
    <mergeCell ref="CCK451:CCL451"/>
    <mergeCell ref="CCQ451:CCR451"/>
    <mergeCell ref="CCW451:CCX451"/>
    <mergeCell ref="CDC451:CDD451"/>
    <mergeCell ref="CDI451:CDJ451"/>
    <mergeCell ref="CDO451:CDP451"/>
    <mergeCell ref="CDU451:CDV451"/>
    <mergeCell ref="CIE451:CIF451"/>
    <mergeCell ref="CIK451:CIL451"/>
    <mergeCell ref="CIQ451:CIR451"/>
    <mergeCell ref="CIW451:CIX451"/>
    <mergeCell ref="CJC451:CJD451"/>
    <mergeCell ref="CJI451:CJJ451"/>
    <mergeCell ref="CJO451:CJP451"/>
    <mergeCell ref="CJU451:CJV451"/>
    <mergeCell ref="CKA451:CKB451"/>
    <mergeCell ref="CGC451:CGD451"/>
    <mergeCell ref="CGI451:CGJ451"/>
    <mergeCell ref="CGO451:CGP451"/>
    <mergeCell ref="CGU451:CGV451"/>
    <mergeCell ref="CHA451:CHB451"/>
    <mergeCell ref="CHG451:CHH451"/>
    <mergeCell ref="CHM451:CHN451"/>
    <mergeCell ref="CHS451:CHT451"/>
    <mergeCell ref="CHY451:CHZ451"/>
    <mergeCell ref="CMI451:CMJ451"/>
    <mergeCell ref="CMO451:CMP451"/>
    <mergeCell ref="CMU451:CMV451"/>
    <mergeCell ref="CNA451:CNB451"/>
    <mergeCell ref="CNG451:CNH451"/>
    <mergeCell ref="CNM451:CNN451"/>
    <mergeCell ref="CNS451:CNT451"/>
    <mergeCell ref="CNY451:CNZ451"/>
    <mergeCell ref="COE451:COF451"/>
    <mergeCell ref="CKG451:CKH451"/>
    <mergeCell ref="CKM451:CKN451"/>
    <mergeCell ref="CKS451:CKT451"/>
    <mergeCell ref="CKY451:CKZ451"/>
    <mergeCell ref="CLE451:CLF451"/>
    <mergeCell ref="CLK451:CLL451"/>
    <mergeCell ref="CLQ451:CLR451"/>
    <mergeCell ref="CLW451:CLX451"/>
    <mergeCell ref="CMC451:CMD451"/>
    <mergeCell ref="CQM451:CQN451"/>
    <mergeCell ref="CQS451:CQT451"/>
    <mergeCell ref="CQY451:CQZ451"/>
    <mergeCell ref="CRE451:CRF451"/>
    <mergeCell ref="CRK451:CRL451"/>
    <mergeCell ref="CRQ451:CRR451"/>
    <mergeCell ref="CRW451:CRX451"/>
    <mergeCell ref="CSC451:CSD451"/>
    <mergeCell ref="CSI451:CSJ451"/>
    <mergeCell ref="COK451:COL451"/>
    <mergeCell ref="COQ451:COR451"/>
    <mergeCell ref="COW451:COX451"/>
    <mergeCell ref="CPC451:CPD451"/>
    <mergeCell ref="CPI451:CPJ451"/>
    <mergeCell ref="CPO451:CPP451"/>
    <mergeCell ref="CPU451:CPV451"/>
    <mergeCell ref="CQA451:CQB451"/>
    <mergeCell ref="CQG451:CQH451"/>
    <mergeCell ref="CUQ451:CUR451"/>
    <mergeCell ref="CUW451:CUX451"/>
    <mergeCell ref="CVC451:CVD451"/>
    <mergeCell ref="CVI451:CVJ451"/>
    <mergeCell ref="CVO451:CVP451"/>
    <mergeCell ref="CVU451:CVV451"/>
    <mergeCell ref="CWA451:CWB451"/>
    <mergeCell ref="CWG451:CWH451"/>
    <mergeCell ref="CWM451:CWN451"/>
    <mergeCell ref="CSO451:CSP451"/>
    <mergeCell ref="CSU451:CSV451"/>
    <mergeCell ref="CTA451:CTB451"/>
    <mergeCell ref="CTG451:CTH451"/>
    <mergeCell ref="CTM451:CTN451"/>
    <mergeCell ref="CTS451:CTT451"/>
    <mergeCell ref="CTY451:CTZ451"/>
    <mergeCell ref="CUE451:CUF451"/>
    <mergeCell ref="CUK451:CUL451"/>
    <mergeCell ref="CYU451:CYV451"/>
    <mergeCell ref="CZA451:CZB451"/>
    <mergeCell ref="CZG451:CZH451"/>
    <mergeCell ref="CZM451:CZN451"/>
    <mergeCell ref="CZS451:CZT451"/>
    <mergeCell ref="CZY451:CZZ451"/>
    <mergeCell ref="DAE451:DAF451"/>
    <mergeCell ref="DAK451:DAL451"/>
    <mergeCell ref="DAQ451:DAR451"/>
    <mergeCell ref="CWS451:CWT451"/>
    <mergeCell ref="CWY451:CWZ451"/>
    <mergeCell ref="CXE451:CXF451"/>
    <mergeCell ref="CXK451:CXL451"/>
    <mergeCell ref="CXQ451:CXR451"/>
    <mergeCell ref="CXW451:CXX451"/>
    <mergeCell ref="CYC451:CYD451"/>
    <mergeCell ref="CYI451:CYJ451"/>
    <mergeCell ref="CYO451:CYP451"/>
    <mergeCell ref="DCY451:DCZ451"/>
    <mergeCell ref="DDE451:DDF451"/>
    <mergeCell ref="DDK451:DDL451"/>
    <mergeCell ref="DDQ451:DDR451"/>
    <mergeCell ref="DDW451:DDX451"/>
    <mergeCell ref="DEC451:DED451"/>
    <mergeCell ref="DEI451:DEJ451"/>
    <mergeCell ref="DEO451:DEP451"/>
    <mergeCell ref="DEU451:DEV451"/>
    <mergeCell ref="DAW451:DAX451"/>
    <mergeCell ref="DBC451:DBD451"/>
    <mergeCell ref="DBI451:DBJ451"/>
    <mergeCell ref="DBO451:DBP451"/>
    <mergeCell ref="DBU451:DBV451"/>
    <mergeCell ref="DCA451:DCB451"/>
    <mergeCell ref="DCG451:DCH451"/>
    <mergeCell ref="DCM451:DCN451"/>
    <mergeCell ref="DCS451:DCT451"/>
    <mergeCell ref="DHC451:DHD451"/>
    <mergeCell ref="DHI451:DHJ451"/>
    <mergeCell ref="DHO451:DHP451"/>
    <mergeCell ref="DHU451:DHV451"/>
    <mergeCell ref="DIA451:DIB451"/>
    <mergeCell ref="DIG451:DIH451"/>
    <mergeCell ref="DIM451:DIN451"/>
    <mergeCell ref="DIS451:DIT451"/>
    <mergeCell ref="DIY451:DIZ451"/>
    <mergeCell ref="DFA451:DFB451"/>
    <mergeCell ref="DFG451:DFH451"/>
    <mergeCell ref="DFM451:DFN451"/>
    <mergeCell ref="DFS451:DFT451"/>
    <mergeCell ref="DFY451:DFZ451"/>
    <mergeCell ref="DGE451:DGF451"/>
    <mergeCell ref="DGK451:DGL451"/>
    <mergeCell ref="DGQ451:DGR451"/>
    <mergeCell ref="DGW451:DGX451"/>
    <mergeCell ref="DLG451:DLH451"/>
    <mergeCell ref="DLM451:DLN451"/>
    <mergeCell ref="DLS451:DLT451"/>
    <mergeCell ref="DLY451:DLZ451"/>
    <mergeCell ref="DME451:DMF451"/>
    <mergeCell ref="DMK451:DML451"/>
    <mergeCell ref="DMQ451:DMR451"/>
    <mergeCell ref="DMW451:DMX451"/>
    <mergeCell ref="DNC451:DND451"/>
    <mergeCell ref="DJE451:DJF451"/>
    <mergeCell ref="DJK451:DJL451"/>
    <mergeCell ref="DJQ451:DJR451"/>
    <mergeCell ref="DJW451:DJX451"/>
    <mergeCell ref="DKC451:DKD451"/>
    <mergeCell ref="DKI451:DKJ451"/>
    <mergeCell ref="DKO451:DKP451"/>
    <mergeCell ref="DKU451:DKV451"/>
    <mergeCell ref="DLA451:DLB451"/>
    <mergeCell ref="DPK451:DPL451"/>
    <mergeCell ref="DPQ451:DPR451"/>
    <mergeCell ref="DPW451:DPX451"/>
    <mergeCell ref="DQC451:DQD451"/>
    <mergeCell ref="DQI451:DQJ451"/>
    <mergeCell ref="DQO451:DQP451"/>
    <mergeCell ref="DQU451:DQV451"/>
    <mergeCell ref="DRA451:DRB451"/>
    <mergeCell ref="DRG451:DRH451"/>
    <mergeCell ref="DNI451:DNJ451"/>
    <mergeCell ref="DNO451:DNP451"/>
    <mergeCell ref="DNU451:DNV451"/>
    <mergeCell ref="DOA451:DOB451"/>
    <mergeCell ref="DOG451:DOH451"/>
    <mergeCell ref="DOM451:DON451"/>
    <mergeCell ref="DOS451:DOT451"/>
    <mergeCell ref="DOY451:DOZ451"/>
    <mergeCell ref="DPE451:DPF451"/>
    <mergeCell ref="DTO451:DTP451"/>
    <mergeCell ref="DTU451:DTV451"/>
    <mergeCell ref="DUA451:DUB451"/>
    <mergeCell ref="DUG451:DUH451"/>
    <mergeCell ref="DUM451:DUN451"/>
    <mergeCell ref="DUS451:DUT451"/>
    <mergeCell ref="DUY451:DUZ451"/>
    <mergeCell ref="DVE451:DVF451"/>
    <mergeCell ref="DVK451:DVL451"/>
    <mergeCell ref="DRM451:DRN451"/>
    <mergeCell ref="DRS451:DRT451"/>
    <mergeCell ref="DRY451:DRZ451"/>
    <mergeCell ref="DSE451:DSF451"/>
    <mergeCell ref="DSK451:DSL451"/>
    <mergeCell ref="DSQ451:DSR451"/>
    <mergeCell ref="DSW451:DSX451"/>
    <mergeCell ref="DTC451:DTD451"/>
    <mergeCell ref="DTI451:DTJ451"/>
    <mergeCell ref="DXS451:DXT451"/>
    <mergeCell ref="DXY451:DXZ451"/>
    <mergeCell ref="DYE451:DYF451"/>
    <mergeCell ref="DYK451:DYL451"/>
    <mergeCell ref="DYQ451:DYR451"/>
    <mergeCell ref="DYW451:DYX451"/>
    <mergeCell ref="DZC451:DZD451"/>
    <mergeCell ref="DZI451:DZJ451"/>
    <mergeCell ref="DZO451:DZP451"/>
    <mergeCell ref="DVQ451:DVR451"/>
    <mergeCell ref="DVW451:DVX451"/>
    <mergeCell ref="DWC451:DWD451"/>
    <mergeCell ref="DWI451:DWJ451"/>
    <mergeCell ref="DWO451:DWP451"/>
    <mergeCell ref="DWU451:DWV451"/>
    <mergeCell ref="DXA451:DXB451"/>
    <mergeCell ref="DXG451:DXH451"/>
    <mergeCell ref="DXM451:DXN451"/>
    <mergeCell ref="EBW451:EBX451"/>
    <mergeCell ref="ECC451:ECD451"/>
    <mergeCell ref="ECI451:ECJ451"/>
    <mergeCell ref="ECO451:ECP451"/>
    <mergeCell ref="ECU451:ECV451"/>
    <mergeCell ref="EDA451:EDB451"/>
    <mergeCell ref="EDG451:EDH451"/>
    <mergeCell ref="EDM451:EDN451"/>
    <mergeCell ref="EDS451:EDT451"/>
    <mergeCell ref="DZU451:DZV451"/>
    <mergeCell ref="EAA451:EAB451"/>
    <mergeCell ref="EAG451:EAH451"/>
    <mergeCell ref="EAM451:EAN451"/>
    <mergeCell ref="EAS451:EAT451"/>
    <mergeCell ref="EAY451:EAZ451"/>
    <mergeCell ref="EBE451:EBF451"/>
    <mergeCell ref="EBK451:EBL451"/>
    <mergeCell ref="EBQ451:EBR451"/>
    <mergeCell ref="EGA451:EGB451"/>
    <mergeCell ref="EGG451:EGH451"/>
    <mergeCell ref="EGM451:EGN451"/>
    <mergeCell ref="EGS451:EGT451"/>
    <mergeCell ref="EGY451:EGZ451"/>
    <mergeCell ref="EHE451:EHF451"/>
    <mergeCell ref="EHK451:EHL451"/>
    <mergeCell ref="EHQ451:EHR451"/>
    <mergeCell ref="EHW451:EHX451"/>
    <mergeCell ref="EDY451:EDZ451"/>
    <mergeCell ref="EEE451:EEF451"/>
    <mergeCell ref="EEK451:EEL451"/>
    <mergeCell ref="EEQ451:EER451"/>
    <mergeCell ref="EEW451:EEX451"/>
    <mergeCell ref="EFC451:EFD451"/>
    <mergeCell ref="EFI451:EFJ451"/>
    <mergeCell ref="EFO451:EFP451"/>
    <mergeCell ref="EFU451:EFV451"/>
    <mergeCell ref="EKE451:EKF451"/>
    <mergeCell ref="EKK451:EKL451"/>
    <mergeCell ref="EKQ451:EKR451"/>
    <mergeCell ref="EKW451:EKX451"/>
    <mergeCell ref="ELC451:ELD451"/>
    <mergeCell ref="ELI451:ELJ451"/>
    <mergeCell ref="ELO451:ELP451"/>
    <mergeCell ref="ELU451:ELV451"/>
    <mergeCell ref="EMA451:EMB451"/>
    <mergeCell ref="EIC451:EID451"/>
    <mergeCell ref="EII451:EIJ451"/>
    <mergeCell ref="EIO451:EIP451"/>
    <mergeCell ref="EIU451:EIV451"/>
    <mergeCell ref="EJA451:EJB451"/>
    <mergeCell ref="EJG451:EJH451"/>
    <mergeCell ref="EJM451:EJN451"/>
    <mergeCell ref="EJS451:EJT451"/>
    <mergeCell ref="EJY451:EJZ451"/>
    <mergeCell ref="EOI451:EOJ451"/>
    <mergeCell ref="EOO451:EOP451"/>
    <mergeCell ref="EOU451:EOV451"/>
    <mergeCell ref="EPA451:EPB451"/>
    <mergeCell ref="EPG451:EPH451"/>
    <mergeCell ref="EPM451:EPN451"/>
    <mergeCell ref="EPS451:EPT451"/>
    <mergeCell ref="EPY451:EPZ451"/>
    <mergeCell ref="EQE451:EQF451"/>
    <mergeCell ref="EMG451:EMH451"/>
    <mergeCell ref="EMM451:EMN451"/>
    <mergeCell ref="EMS451:EMT451"/>
    <mergeCell ref="EMY451:EMZ451"/>
    <mergeCell ref="ENE451:ENF451"/>
    <mergeCell ref="ENK451:ENL451"/>
    <mergeCell ref="ENQ451:ENR451"/>
    <mergeCell ref="ENW451:ENX451"/>
    <mergeCell ref="EOC451:EOD451"/>
    <mergeCell ref="ESM451:ESN451"/>
    <mergeCell ref="ESS451:EST451"/>
    <mergeCell ref="ESY451:ESZ451"/>
    <mergeCell ref="ETE451:ETF451"/>
    <mergeCell ref="ETK451:ETL451"/>
    <mergeCell ref="ETQ451:ETR451"/>
    <mergeCell ref="ETW451:ETX451"/>
    <mergeCell ref="EUC451:EUD451"/>
    <mergeCell ref="EUI451:EUJ451"/>
    <mergeCell ref="EQK451:EQL451"/>
    <mergeCell ref="EQQ451:EQR451"/>
    <mergeCell ref="EQW451:EQX451"/>
    <mergeCell ref="ERC451:ERD451"/>
    <mergeCell ref="ERI451:ERJ451"/>
    <mergeCell ref="ERO451:ERP451"/>
    <mergeCell ref="ERU451:ERV451"/>
    <mergeCell ref="ESA451:ESB451"/>
    <mergeCell ref="ESG451:ESH451"/>
    <mergeCell ref="EWQ451:EWR451"/>
    <mergeCell ref="EWW451:EWX451"/>
    <mergeCell ref="EXC451:EXD451"/>
    <mergeCell ref="EXI451:EXJ451"/>
    <mergeCell ref="EXO451:EXP451"/>
    <mergeCell ref="EXU451:EXV451"/>
    <mergeCell ref="EYA451:EYB451"/>
    <mergeCell ref="EYG451:EYH451"/>
    <mergeCell ref="EYM451:EYN451"/>
    <mergeCell ref="EUO451:EUP451"/>
    <mergeCell ref="EUU451:EUV451"/>
    <mergeCell ref="EVA451:EVB451"/>
    <mergeCell ref="EVG451:EVH451"/>
    <mergeCell ref="EVM451:EVN451"/>
    <mergeCell ref="EVS451:EVT451"/>
    <mergeCell ref="EVY451:EVZ451"/>
    <mergeCell ref="EWE451:EWF451"/>
    <mergeCell ref="EWK451:EWL451"/>
    <mergeCell ref="FAU451:FAV451"/>
    <mergeCell ref="FBA451:FBB451"/>
    <mergeCell ref="FBG451:FBH451"/>
    <mergeCell ref="FBM451:FBN451"/>
    <mergeCell ref="FBS451:FBT451"/>
    <mergeCell ref="FBY451:FBZ451"/>
    <mergeCell ref="FCE451:FCF451"/>
    <mergeCell ref="FCK451:FCL451"/>
    <mergeCell ref="FCQ451:FCR451"/>
    <mergeCell ref="EYS451:EYT451"/>
    <mergeCell ref="EYY451:EYZ451"/>
    <mergeCell ref="EZE451:EZF451"/>
    <mergeCell ref="EZK451:EZL451"/>
    <mergeCell ref="EZQ451:EZR451"/>
    <mergeCell ref="EZW451:EZX451"/>
    <mergeCell ref="FAC451:FAD451"/>
    <mergeCell ref="FAI451:FAJ451"/>
    <mergeCell ref="FAO451:FAP451"/>
    <mergeCell ref="FEY451:FEZ451"/>
    <mergeCell ref="FFE451:FFF451"/>
    <mergeCell ref="FFK451:FFL451"/>
    <mergeCell ref="FFQ451:FFR451"/>
    <mergeCell ref="FFW451:FFX451"/>
    <mergeCell ref="FGC451:FGD451"/>
    <mergeCell ref="FGI451:FGJ451"/>
    <mergeCell ref="FGO451:FGP451"/>
    <mergeCell ref="FGU451:FGV451"/>
    <mergeCell ref="FCW451:FCX451"/>
    <mergeCell ref="FDC451:FDD451"/>
    <mergeCell ref="FDI451:FDJ451"/>
    <mergeCell ref="FDO451:FDP451"/>
    <mergeCell ref="FDU451:FDV451"/>
    <mergeCell ref="FEA451:FEB451"/>
    <mergeCell ref="FEG451:FEH451"/>
    <mergeCell ref="FEM451:FEN451"/>
    <mergeCell ref="FES451:FET451"/>
    <mergeCell ref="FJC451:FJD451"/>
    <mergeCell ref="FJI451:FJJ451"/>
    <mergeCell ref="FJO451:FJP451"/>
    <mergeCell ref="FJU451:FJV451"/>
    <mergeCell ref="FKA451:FKB451"/>
    <mergeCell ref="FKG451:FKH451"/>
    <mergeCell ref="FKM451:FKN451"/>
    <mergeCell ref="FKS451:FKT451"/>
    <mergeCell ref="FKY451:FKZ451"/>
    <mergeCell ref="FHA451:FHB451"/>
    <mergeCell ref="FHG451:FHH451"/>
    <mergeCell ref="FHM451:FHN451"/>
    <mergeCell ref="FHS451:FHT451"/>
    <mergeCell ref="FHY451:FHZ451"/>
    <mergeCell ref="FIE451:FIF451"/>
    <mergeCell ref="FIK451:FIL451"/>
    <mergeCell ref="FIQ451:FIR451"/>
    <mergeCell ref="FIW451:FIX451"/>
    <mergeCell ref="FNG451:FNH451"/>
    <mergeCell ref="FNM451:FNN451"/>
    <mergeCell ref="FNS451:FNT451"/>
    <mergeCell ref="FNY451:FNZ451"/>
    <mergeCell ref="FOE451:FOF451"/>
    <mergeCell ref="FOK451:FOL451"/>
    <mergeCell ref="FOQ451:FOR451"/>
    <mergeCell ref="FOW451:FOX451"/>
    <mergeCell ref="FPC451:FPD451"/>
    <mergeCell ref="FLE451:FLF451"/>
    <mergeCell ref="FLK451:FLL451"/>
    <mergeCell ref="FLQ451:FLR451"/>
    <mergeCell ref="FLW451:FLX451"/>
    <mergeCell ref="FMC451:FMD451"/>
    <mergeCell ref="FMI451:FMJ451"/>
    <mergeCell ref="FMO451:FMP451"/>
    <mergeCell ref="FMU451:FMV451"/>
    <mergeCell ref="FNA451:FNB451"/>
    <mergeCell ref="FRK451:FRL451"/>
    <mergeCell ref="FRQ451:FRR451"/>
    <mergeCell ref="FRW451:FRX451"/>
    <mergeCell ref="FSC451:FSD451"/>
    <mergeCell ref="FSI451:FSJ451"/>
    <mergeCell ref="FSO451:FSP451"/>
    <mergeCell ref="FSU451:FSV451"/>
    <mergeCell ref="FTA451:FTB451"/>
    <mergeCell ref="FTG451:FTH451"/>
    <mergeCell ref="FPI451:FPJ451"/>
    <mergeCell ref="FPO451:FPP451"/>
    <mergeCell ref="FPU451:FPV451"/>
    <mergeCell ref="FQA451:FQB451"/>
    <mergeCell ref="FQG451:FQH451"/>
    <mergeCell ref="FQM451:FQN451"/>
    <mergeCell ref="FQS451:FQT451"/>
    <mergeCell ref="FQY451:FQZ451"/>
    <mergeCell ref="FRE451:FRF451"/>
    <mergeCell ref="FVO451:FVP451"/>
    <mergeCell ref="FVU451:FVV451"/>
    <mergeCell ref="FWA451:FWB451"/>
    <mergeCell ref="FWG451:FWH451"/>
    <mergeCell ref="FWM451:FWN451"/>
    <mergeCell ref="FWS451:FWT451"/>
    <mergeCell ref="FWY451:FWZ451"/>
    <mergeCell ref="FXE451:FXF451"/>
    <mergeCell ref="FXK451:FXL451"/>
    <mergeCell ref="FTM451:FTN451"/>
    <mergeCell ref="FTS451:FTT451"/>
    <mergeCell ref="FTY451:FTZ451"/>
    <mergeCell ref="FUE451:FUF451"/>
    <mergeCell ref="FUK451:FUL451"/>
    <mergeCell ref="FUQ451:FUR451"/>
    <mergeCell ref="FUW451:FUX451"/>
    <mergeCell ref="FVC451:FVD451"/>
    <mergeCell ref="FVI451:FVJ451"/>
    <mergeCell ref="FZS451:FZT451"/>
    <mergeCell ref="FZY451:FZZ451"/>
    <mergeCell ref="GAE451:GAF451"/>
    <mergeCell ref="GAK451:GAL451"/>
    <mergeCell ref="GAQ451:GAR451"/>
    <mergeCell ref="GAW451:GAX451"/>
    <mergeCell ref="GBC451:GBD451"/>
    <mergeCell ref="GBI451:GBJ451"/>
    <mergeCell ref="GBO451:GBP451"/>
    <mergeCell ref="FXQ451:FXR451"/>
    <mergeCell ref="FXW451:FXX451"/>
    <mergeCell ref="FYC451:FYD451"/>
    <mergeCell ref="FYI451:FYJ451"/>
    <mergeCell ref="FYO451:FYP451"/>
    <mergeCell ref="FYU451:FYV451"/>
    <mergeCell ref="FZA451:FZB451"/>
    <mergeCell ref="FZG451:FZH451"/>
    <mergeCell ref="FZM451:FZN451"/>
    <mergeCell ref="GDW451:GDX451"/>
    <mergeCell ref="GEC451:GED451"/>
    <mergeCell ref="GEI451:GEJ451"/>
    <mergeCell ref="GEO451:GEP451"/>
    <mergeCell ref="GEU451:GEV451"/>
    <mergeCell ref="GFA451:GFB451"/>
    <mergeCell ref="GFG451:GFH451"/>
    <mergeCell ref="GFM451:GFN451"/>
    <mergeCell ref="GFS451:GFT451"/>
    <mergeCell ref="GBU451:GBV451"/>
    <mergeCell ref="GCA451:GCB451"/>
    <mergeCell ref="GCG451:GCH451"/>
    <mergeCell ref="GCM451:GCN451"/>
    <mergeCell ref="GCS451:GCT451"/>
    <mergeCell ref="GCY451:GCZ451"/>
    <mergeCell ref="GDE451:GDF451"/>
    <mergeCell ref="GDK451:GDL451"/>
    <mergeCell ref="GDQ451:GDR451"/>
    <mergeCell ref="GIA451:GIB451"/>
    <mergeCell ref="GIG451:GIH451"/>
    <mergeCell ref="GIM451:GIN451"/>
    <mergeCell ref="GIS451:GIT451"/>
    <mergeCell ref="GIY451:GIZ451"/>
    <mergeCell ref="GJE451:GJF451"/>
    <mergeCell ref="GJK451:GJL451"/>
    <mergeCell ref="GJQ451:GJR451"/>
    <mergeCell ref="GJW451:GJX451"/>
    <mergeCell ref="GFY451:GFZ451"/>
    <mergeCell ref="GGE451:GGF451"/>
    <mergeCell ref="GGK451:GGL451"/>
    <mergeCell ref="GGQ451:GGR451"/>
    <mergeCell ref="GGW451:GGX451"/>
    <mergeCell ref="GHC451:GHD451"/>
    <mergeCell ref="GHI451:GHJ451"/>
    <mergeCell ref="GHO451:GHP451"/>
    <mergeCell ref="GHU451:GHV451"/>
    <mergeCell ref="GME451:GMF451"/>
    <mergeCell ref="GMK451:GML451"/>
    <mergeCell ref="GMQ451:GMR451"/>
    <mergeCell ref="GMW451:GMX451"/>
    <mergeCell ref="GNC451:GND451"/>
    <mergeCell ref="GNI451:GNJ451"/>
    <mergeCell ref="GNO451:GNP451"/>
    <mergeCell ref="GNU451:GNV451"/>
    <mergeCell ref="GOA451:GOB451"/>
    <mergeCell ref="GKC451:GKD451"/>
    <mergeCell ref="GKI451:GKJ451"/>
    <mergeCell ref="GKO451:GKP451"/>
    <mergeCell ref="GKU451:GKV451"/>
    <mergeCell ref="GLA451:GLB451"/>
    <mergeCell ref="GLG451:GLH451"/>
    <mergeCell ref="GLM451:GLN451"/>
    <mergeCell ref="GLS451:GLT451"/>
    <mergeCell ref="GLY451:GLZ451"/>
    <mergeCell ref="GQI451:GQJ451"/>
    <mergeCell ref="GQO451:GQP451"/>
    <mergeCell ref="GQU451:GQV451"/>
    <mergeCell ref="GRA451:GRB451"/>
    <mergeCell ref="GRG451:GRH451"/>
    <mergeCell ref="GRM451:GRN451"/>
    <mergeCell ref="GRS451:GRT451"/>
    <mergeCell ref="GRY451:GRZ451"/>
    <mergeCell ref="GSE451:GSF451"/>
    <mergeCell ref="GOG451:GOH451"/>
    <mergeCell ref="GOM451:GON451"/>
    <mergeCell ref="GOS451:GOT451"/>
    <mergeCell ref="GOY451:GOZ451"/>
    <mergeCell ref="GPE451:GPF451"/>
    <mergeCell ref="GPK451:GPL451"/>
    <mergeCell ref="GPQ451:GPR451"/>
    <mergeCell ref="GPW451:GPX451"/>
    <mergeCell ref="GQC451:GQD451"/>
    <mergeCell ref="GUM451:GUN451"/>
    <mergeCell ref="GUS451:GUT451"/>
    <mergeCell ref="GUY451:GUZ451"/>
    <mergeCell ref="GVE451:GVF451"/>
    <mergeCell ref="GVK451:GVL451"/>
    <mergeCell ref="GVQ451:GVR451"/>
    <mergeCell ref="GVW451:GVX451"/>
    <mergeCell ref="GWC451:GWD451"/>
    <mergeCell ref="GWI451:GWJ451"/>
    <mergeCell ref="GSK451:GSL451"/>
    <mergeCell ref="GSQ451:GSR451"/>
    <mergeCell ref="GSW451:GSX451"/>
    <mergeCell ref="GTC451:GTD451"/>
    <mergeCell ref="GTI451:GTJ451"/>
    <mergeCell ref="GTO451:GTP451"/>
    <mergeCell ref="GTU451:GTV451"/>
    <mergeCell ref="GUA451:GUB451"/>
    <mergeCell ref="GUG451:GUH451"/>
    <mergeCell ref="GYQ451:GYR451"/>
    <mergeCell ref="GYW451:GYX451"/>
    <mergeCell ref="GZC451:GZD451"/>
    <mergeCell ref="GZI451:GZJ451"/>
    <mergeCell ref="GZO451:GZP451"/>
    <mergeCell ref="GZU451:GZV451"/>
    <mergeCell ref="HAA451:HAB451"/>
    <mergeCell ref="HAG451:HAH451"/>
    <mergeCell ref="HAM451:HAN451"/>
    <mergeCell ref="GWO451:GWP451"/>
    <mergeCell ref="GWU451:GWV451"/>
    <mergeCell ref="GXA451:GXB451"/>
    <mergeCell ref="GXG451:GXH451"/>
    <mergeCell ref="GXM451:GXN451"/>
    <mergeCell ref="GXS451:GXT451"/>
    <mergeCell ref="GXY451:GXZ451"/>
    <mergeCell ref="GYE451:GYF451"/>
    <mergeCell ref="GYK451:GYL451"/>
    <mergeCell ref="HCU451:HCV451"/>
    <mergeCell ref="HDA451:HDB451"/>
    <mergeCell ref="HDG451:HDH451"/>
    <mergeCell ref="HDM451:HDN451"/>
    <mergeCell ref="HDS451:HDT451"/>
    <mergeCell ref="HDY451:HDZ451"/>
    <mergeCell ref="HEE451:HEF451"/>
    <mergeCell ref="HEK451:HEL451"/>
    <mergeCell ref="HEQ451:HER451"/>
    <mergeCell ref="HAS451:HAT451"/>
    <mergeCell ref="HAY451:HAZ451"/>
    <mergeCell ref="HBE451:HBF451"/>
    <mergeCell ref="HBK451:HBL451"/>
    <mergeCell ref="HBQ451:HBR451"/>
    <mergeCell ref="HBW451:HBX451"/>
    <mergeCell ref="HCC451:HCD451"/>
    <mergeCell ref="HCI451:HCJ451"/>
    <mergeCell ref="HCO451:HCP451"/>
    <mergeCell ref="HGY451:HGZ451"/>
    <mergeCell ref="HHE451:HHF451"/>
    <mergeCell ref="HHK451:HHL451"/>
    <mergeCell ref="HHQ451:HHR451"/>
    <mergeCell ref="HHW451:HHX451"/>
    <mergeCell ref="HIC451:HID451"/>
    <mergeCell ref="HII451:HIJ451"/>
    <mergeCell ref="HIO451:HIP451"/>
    <mergeCell ref="HIU451:HIV451"/>
    <mergeCell ref="HEW451:HEX451"/>
    <mergeCell ref="HFC451:HFD451"/>
    <mergeCell ref="HFI451:HFJ451"/>
    <mergeCell ref="HFO451:HFP451"/>
    <mergeCell ref="HFU451:HFV451"/>
    <mergeCell ref="HGA451:HGB451"/>
    <mergeCell ref="HGG451:HGH451"/>
    <mergeCell ref="HGM451:HGN451"/>
    <mergeCell ref="HGS451:HGT451"/>
    <mergeCell ref="HLC451:HLD451"/>
    <mergeCell ref="HLI451:HLJ451"/>
    <mergeCell ref="HLO451:HLP451"/>
    <mergeCell ref="HLU451:HLV451"/>
    <mergeCell ref="HMA451:HMB451"/>
    <mergeCell ref="HMG451:HMH451"/>
    <mergeCell ref="HMM451:HMN451"/>
    <mergeCell ref="HMS451:HMT451"/>
    <mergeCell ref="HMY451:HMZ451"/>
    <mergeCell ref="HJA451:HJB451"/>
    <mergeCell ref="HJG451:HJH451"/>
    <mergeCell ref="HJM451:HJN451"/>
    <mergeCell ref="HJS451:HJT451"/>
    <mergeCell ref="HJY451:HJZ451"/>
    <mergeCell ref="HKE451:HKF451"/>
    <mergeCell ref="HKK451:HKL451"/>
    <mergeCell ref="HKQ451:HKR451"/>
    <mergeCell ref="HKW451:HKX451"/>
    <mergeCell ref="HPG451:HPH451"/>
    <mergeCell ref="HPM451:HPN451"/>
    <mergeCell ref="HPS451:HPT451"/>
    <mergeCell ref="HPY451:HPZ451"/>
    <mergeCell ref="HQE451:HQF451"/>
    <mergeCell ref="HQK451:HQL451"/>
    <mergeCell ref="HQQ451:HQR451"/>
    <mergeCell ref="HQW451:HQX451"/>
    <mergeCell ref="HRC451:HRD451"/>
    <mergeCell ref="HNE451:HNF451"/>
    <mergeCell ref="HNK451:HNL451"/>
    <mergeCell ref="HNQ451:HNR451"/>
    <mergeCell ref="HNW451:HNX451"/>
    <mergeCell ref="HOC451:HOD451"/>
    <mergeCell ref="HOI451:HOJ451"/>
    <mergeCell ref="HOO451:HOP451"/>
    <mergeCell ref="HOU451:HOV451"/>
    <mergeCell ref="HPA451:HPB451"/>
    <mergeCell ref="HTK451:HTL451"/>
    <mergeCell ref="HTQ451:HTR451"/>
    <mergeCell ref="HTW451:HTX451"/>
    <mergeCell ref="HUC451:HUD451"/>
    <mergeCell ref="HUI451:HUJ451"/>
    <mergeCell ref="HUO451:HUP451"/>
    <mergeCell ref="HUU451:HUV451"/>
    <mergeCell ref="HVA451:HVB451"/>
    <mergeCell ref="HVG451:HVH451"/>
    <mergeCell ref="HRI451:HRJ451"/>
    <mergeCell ref="HRO451:HRP451"/>
    <mergeCell ref="HRU451:HRV451"/>
    <mergeCell ref="HSA451:HSB451"/>
    <mergeCell ref="HSG451:HSH451"/>
    <mergeCell ref="HSM451:HSN451"/>
    <mergeCell ref="HSS451:HST451"/>
    <mergeCell ref="HSY451:HSZ451"/>
    <mergeCell ref="HTE451:HTF451"/>
    <mergeCell ref="HXO451:HXP451"/>
    <mergeCell ref="HXU451:HXV451"/>
    <mergeCell ref="HYA451:HYB451"/>
    <mergeCell ref="HYG451:HYH451"/>
    <mergeCell ref="HYM451:HYN451"/>
    <mergeCell ref="HYS451:HYT451"/>
    <mergeCell ref="HYY451:HYZ451"/>
    <mergeCell ref="HZE451:HZF451"/>
    <mergeCell ref="HZK451:HZL451"/>
    <mergeCell ref="HVM451:HVN451"/>
    <mergeCell ref="HVS451:HVT451"/>
    <mergeCell ref="HVY451:HVZ451"/>
    <mergeCell ref="HWE451:HWF451"/>
    <mergeCell ref="HWK451:HWL451"/>
    <mergeCell ref="HWQ451:HWR451"/>
    <mergeCell ref="HWW451:HWX451"/>
    <mergeCell ref="HXC451:HXD451"/>
    <mergeCell ref="HXI451:HXJ451"/>
    <mergeCell ref="IBS451:IBT451"/>
    <mergeCell ref="IBY451:IBZ451"/>
    <mergeCell ref="ICE451:ICF451"/>
    <mergeCell ref="ICK451:ICL451"/>
    <mergeCell ref="ICQ451:ICR451"/>
    <mergeCell ref="ICW451:ICX451"/>
    <mergeCell ref="IDC451:IDD451"/>
    <mergeCell ref="IDI451:IDJ451"/>
    <mergeCell ref="IDO451:IDP451"/>
    <mergeCell ref="HZQ451:HZR451"/>
    <mergeCell ref="HZW451:HZX451"/>
    <mergeCell ref="IAC451:IAD451"/>
    <mergeCell ref="IAI451:IAJ451"/>
    <mergeCell ref="IAO451:IAP451"/>
    <mergeCell ref="IAU451:IAV451"/>
    <mergeCell ref="IBA451:IBB451"/>
    <mergeCell ref="IBG451:IBH451"/>
    <mergeCell ref="IBM451:IBN451"/>
    <mergeCell ref="IFW451:IFX451"/>
    <mergeCell ref="IGC451:IGD451"/>
    <mergeCell ref="IGI451:IGJ451"/>
    <mergeCell ref="IGO451:IGP451"/>
    <mergeCell ref="IGU451:IGV451"/>
    <mergeCell ref="IHA451:IHB451"/>
    <mergeCell ref="IHG451:IHH451"/>
    <mergeCell ref="IHM451:IHN451"/>
    <mergeCell ref="IHS451:IHT451"/>
    <mergeCell ref="IDU451:IDV451"/>
    <mergeCell ref="IEA451:IEB451"/>
    <mergeCell ref="IEG451:IEH451"/>
    <mergeCell ref="IEM451:IEN451"/>
    <mergeCell ref="IES451:IET451"/>
    <mergeCell ref="IEY451:IEZ451"/>
    <mergeCell ref="IFE451:IFF451"/>
    <mergeCell ref="IFK451:IFL451"/>
    <mergeCell ref="IFQ451:IFR451"/>
    <mergeCell ref="IKA451:IKB451"/>
    <mergeCell ref="IKG451:IKH451"/>
    <mergeCell ref="IKM451:IKN451"/>
    <mergeCell ref="IKS451:IKT451"/>
    <mergeCell ref="IKY451:IKZ451"/>
    <mergeCell ref="ILE451:ILF451"/>
    <mergeCell ref="ILK451:ILL451"/>
    <mergeCell ref="ILQ451:ILR451"/>
    <mergeCell ref="ILW451:ILX451"/>
    <mergeCell ref="IHY451:IHZ451"/>
    <mergeCell ref="IIE451:IIF451"/>
    <mergeCell ref="IIK451:IIL451"/>
    <mergeCell ref="IIQ451:IIR451"/>
    <mergeCell ref="IIW451:IIX451"/>
    <mergeCell ref="IJC451:IJD451"/>
    <mergeCell ref="IJI451:IJJ451"/>
    <mergeCell ref="IJO451:IJP451"/>
    <mergeCell ref="IJU451:IJV451"/>
    <mergeCell ref="IOE451:IOF451"/>
    <mergeCell ref="IOK451:IOL451"/>
    <mergeCell ref="IOQ451:IOR451"/>
    <mergeCell ref="IOW451:IOX451"/>
    <mergeCell ref="IPC451:IPD451"/>
    <mergeCell ref="IPI451:IPJ451"/>
    <mergeCell ref="IPO451:IPP451"/>
    <mergeCell ref="IPU451:IPV451"/>
    <mergeCell ref="IQA451:IQB451"/>
    <mergeCell ref="IMC451:IMD451"/>
    <mergeCell ref="IMI451:IMJ451"/>
    <mergeCell ref="IMO451:IMP451"/>
    <mergeCell ref="IMU451:IMV451"/>
    <mergeCell ref="INA451:INB451"/>
    <mergeCell ref="ING451:INH451"/>
    <mergeCell ref="INM451:INN451"/>
    <mergeCell ref="INS451:INT451"/>
    <mergeCell ref="INY451:INZ451"/>
    <mergeCell ref="ISI451:ISJ451"/>
    <mergeCell ref="ISO451:ISP451"/>
    <mergeCell ref="ISU451:ISV451"/>
    <mergeCell ref="ITA451:ITB451"/>
    <mergeCell ref="ITG451:ITH451"/>
    <mergeCell ref="ITM451:ITN451"/>
    <mergeCell ref="ITS451:ITT451"/>
    <mergeCell ref="ITY451:ITZ451"/>
    <mergeCell ref="IUE451:IUF451"/>
    <mergeCell ref="IQG451:IQH451"/>
    <mergeCell ref="IQM451:IQN451"/>
    <mergeCell ref="IQS451:IQT451"/>
    <mergeCell ref="IQY451:IQZ451"/>
    <mergeCell ref="IRE451:IRF451"/>
    <mergeCell ref="IRK451:IRL451"/>
    <mergeCell ref="IRQ451:IRR451"/>
    <mergeCell ref="IRW451:IRX451"/>
    <mergeCell ref="ISC451:ISD451"/>
    <mergeCell ref="IWM451:IWN451"/>
    <mergeCell ref="IWS451:IWT451"/>
    <mergeCell ref="IWY451:IWZ451"/>
    <mergeCell ref="IXE451:IXF451"/>
    <mergeCell ref="IXK451:IXL451"/>
    <mergeCell ref="IXQ451:IXR451"/>
    <mergeCell ref="IXW451:IXX451"/>
    <mergeCell ref="IYC451:IYD451"/>
    <mergeCell ref="IYI451:IYJ451"/>
    <mergeCell ref="IUK451:IUL451"/>
    <mergeCell ref="IUQ451:IUR451"/>
    <mergeCell ref="IUW451:IUX451"/>
    <mergeCell ref="IVC451:IVD451"/>
    <mergeCell ref="IVI451:IVJ451"/>
    <mergeCell ref="IVO451:IVP451"/>
    <mergeCell ref="IVU451:IVV451"/>
    <mergeCell ref="IWA451:IWB451"/>
    <mergeCell ref="IWG451:IWH451"/>
    <mergeCell ref="JAQ451:JAR451"/>
    <mergeCell ref="JAW451:JAX451"/>
    <mergeCell ref="JBC451:JBD451"/>
    <mergeCell ref="JBI451:JBJ451"/>
    <mergeCell ref="JBO451:JBP451"/>
    <mergeCell ref="JBU451:JBV451"/>
    <mergeCell ref="JCA451:JCB451"/>
    <mergeCell ref="JCG451:JCH451"/>
    <mergeCell ref="JCM451:JCN451"/>
    <mergeCell ref="IYO451:IYP451"/>
    <mergeCell ref="IYU451:IYV451"/>
    <mergeCell ref="IZA451:IZB451"/>
    <mergeCell ref="IZG451:IZH451"/>
    <mergeCell ref="IZM451:IZN451"/>
    <mergeCell ref="IZS451:IZT451"/>
    <mergeCell ref="IZY451:IZZ451"/>
    <mergeCell ref="JAE451:JAF451"/>
    <mergeCell ref="JAK451:JAL451"/>
    <mergeCell ref="JEU451:JEV451"/>
    <mergeCell ref="JFA451:JFB451"/>
    <mergeCell ref="JFG451:JFH451"/>
    <mergeCell ref="JFM451:JFN451"/>
    <mergeCell ref="JFS451:JFT451"/>
    <mergeCell ref="JFY451:JFZ451"/>
    <mergeCell ref="JGE451:JGF451"/>
    <mergeCell ref="JGK451:JGL451"/>
    <mergeCell ref="JGQ451:JGR451"/>
    <mergeCell ref="JCS451:JCT451"/>
    <mergeCell ref="JCY451:JCZ451"/>
    <mergeCell ref="JDE451:JDF451"/>
    <mergeCell ref="JDK451:JDL451"/>
    <mergeCell ref="JDQ451:JDR451"/>
    <mergeCell ref="JDW451:JDX451"/>
    <mergeCell ref="JEC451:JED451"/>
    <mergeCell ref="JEI451:JEJ451"/>
    <mergeCell ref="JEO451:JEP451"/>
    <mergeCell ref="JIY451:JIZ451"/>
    <mergeCell ref="JJE451:JJF451"/>
    <mergeCell ref="JJK451:JJL451"/>
    <mergeCell ref="JJQ451:JJR451"/>
    <mergeCell ref="JJW451:JJX451"/>
    <mergeCell ref="JKC451:JKD451"/>
    <mergeCell ref="JKI451:JKJ451"/>
    <mergeCell ref="JKO451:JKP451"/>
    <mergeCell ref="JKU451:JKV451"/>
    <mergeCell ref="JGW451:JGX451"/>
    <mergeCell ref="JHC451:JHD451"/>
    <mergeCell ref="JHI451:JHJ451"/>
    <mergeCell ref="JHO451:JHP451"/>
    <mergeCell ref="JHU451:JHV451"/>
    <mergeCell ref="JIA451:JIB451"/>
    <mergeCell ref="JIG451:JIH451"/>
    <mergeCell ref="JIM451:JIN451"/>
    <mergeCell ref="JIS451:JIT451"/>
    <mergeCell ref="JNC451:JND451"/>
    <mergeCell ref="JNI451:JNJ451"/>
    <mergeCell ref="JNO451:JNP451"/>
    <mergeCell ref="JNU451:JNV451"/>
    <mergeCell ref="JOA451:JOB451"/>
    <mergeCell ref="JOG451:JOH451"/>
    <mergeCell ref="JOM451:JON451"/>
    <mergeCell ref="JOS451:JOT451"/>
    <mergeCell ref="JOY451:JOZ451"/>
    <mergeCell ref="JLA451:JLB451"/>
    <mergeCell ref="JLG451:JLH451"/>
    <mergeCell ref="JLM451:JLN451"/>
    <mergeCell ref="JLS451:JLT451"/>
    <mergeCell ref="JLY451:JLZ451"/>
    <mergeCell ref="JME451:JMF451"/>
    <mergeCell ref="JMK451:JML451"/>
    <mergeCell ref="JMQ451:JMR451"/>
    <mergeCell ref="JMW451:JMX451"/>
    <mergeCell ref="JRG451:JRH451"/>
    <mergeCell ref="JRM451:JRN451"/>
    <mergeCell ref="JRS451:JRT451"/>
    <mergeCell ref="JRY451:JRZ451"/>
    <mergeCell ref="JSE451:JSF451"/>
    <mergeCell ref="JSK451:JSL451"/>
    <mergeCell ref="JSQ451:JSR451"/>
    <mergeCell ref="JSW451:JSX451"/>
    <mergeCell ref="JTC451:JTD451"/>
    <mergeCell ref="JPE451:JPF451"/>
    <mergeCell ref="JPK451:JPL451"/>
    <mergeCell ref="JPQ451:JPR451"/>
    <mergeCell ref="JPW451:JPX451"/>
    <mergeCell ref="JQC451:JQD451"/>
    <mergeCell ref="JQI451:JQJ451"/>
    <mergeCell ref="JQO451:JQP451"/>
    <mergeCell ref="JQU451:JQV451"/>
    <mergeCell ref="JRA451:JRB451"/>
    <mergeCell ref="JVK451:JVL451"/>
    <mergeCell ref="JVQ451:JVR451"/>
    <mergeCell ref="JVW451:JVX451"/>
    <mergeCell ref="JWC451:JWD451"/>
    <mergeCell ref="JWI451:JWJ451"/>
    <mergeCell ref="JWO451:JWP451"/>
    <mergeCell ref="JWU451:JWV451"/>
    <mergeCell ref="JXA451:JXB451"/>
    <mergeCell ref="JXG451:JXH451"/>
    <mergeCell ref="JTI451:JTJ451"/>
    <mergeCell ref="JTO451:JTP451"/>
    <mergeCell ref="JTU451:JTV451"/>
    <mergeCell ref="JUA451:JUB451"/>
    <mergeCell ref="JUG451:JUH451"/>
    <mergeCell ref="JUM451:JUN451"/>
    <mergeCell ref="JUS451:JUT451"/>
    <mergeCell ref="JUY451:JUZ451"/>
    <mergeCell ref="JVE451:JVF451"/>
    <mergeCell ref="JZO451:JZP451"/>
    <mergeCell ref="JZU451:JZV451"/>
    <mergeCell ref="KAA451:KAB451"/>
    <mergeCell ref="KAG451:KAH451"/>
    <mergeCell ref="KAM451:KAN451"/>
    <mergeCell ref="KAS451:KAT451"/>
    <mergeCell ref="KAY451:KAZ451"/>
    <mergeCell ref="KBE451:KBF451"/>
    <mergeCell ref="KBK451:KBL451"/>
    <mergeCell ref="JXM451:JXN451"/>
    <mergeCell ref="JXS451:JXT451"/>
    <mergeCell ref="JXY451:JXZ451"/>
    <mergeCell ref="JYE451:JYF451"/>
    <mergeCell ref="JYK451:JYL451"/>
    <mergeCell ref="JYQ451:JYR451"/>
    <mergeCell ref="JYW451:JYX451"/>
    <mergeCell ref="JZC451:JZD451"/>
    <mergeCell ref="JZI451:JZJ451"/>
    <mergeCell ref="KDS451:KDT451"/>
    <mergeCell ref="KDY451:KDZ451"/>
    <mergeCell ref="KEE451:KEF451"/>
    <mergeCell ref="KEK451:KEL451"/>
    <mergeCell ref="KEQ451:KER451"/>
    <mergeCell ref="KEW451:KEX451"/>
    <mergeCell ref="KFC451:KFD451"/>
    <mergeCell ref="KFI451:KFJ451"/>
    <mergeCell ref="KFO451:KFP451"/>
    <mergeCell ref="KBQ451:KBR451"/>
    <mergeCell ref="KBW451:KBX451"/>
    <mergeCell ref="KCC451:KCD451"/>
    <mergeCell ref="KCI451:KCJ451"/>
    <mergeCell ref="KCO451:KCP451"/>
    <mergeCell ref="KCU451:KCV451"/>
    <mergeCell ref="KDA451:KDB451"/>
    <mergeCell ref="KDG451:KDH451"/>
    <mergeCell ref="KDM451:KDN451"/>
    <mergeCell ref="KHW451:KHX451"/>
    <mergeCell ref="KIC451:KID451"/>
    <mergeCell ref="KII451:KIJ451"/>
    <mergeCell ref="KIO451:KIP451"/>
    <mergeCell ref="KIU451:KIV451"/>
    <mergeCell ref="KJA451:KJB451"/>
    <mergeCell ref="KJG451:KJH451"/>
    <mergeCell ref="KJM451:KJN451"/>
    <mergeCell ref="KJS451:KJT451"/>
    <mergeCell ref="KFU451:KFV451"/>
    <mergeCell ref="KGA451:KGB451"/>
    <mergeCell ref="KGG451:KGH451"/>
    <mergeCell ref="KGM451:KGN451"/>
    <mergeCell ref="KGS451:KGT451"/>
    <mergeCell ref="KGY451:KGZ451"/>
    <mergeCell ref="KHE451:KHF451"/>
    <mergeCell ref="KHK451:KHL451"/>
    <mergeCell ref="KHQ451:KHR451"/>
    <mergeCell ref="KMA451:KMB451"/>
    <mergeCell ref="KMG451:KMH451"/>
    <mergeCell ref="KMM451:KMN451"/>
    <mergeCell ref="KMS451:KMT451"/>
    <mergeCell ref="KMY451:KMZ451"/>
    <mergeCell ref="KNE451:KNF451"/>
    <mergeCell ref="KNK451:KNL451"/>
    <mergeCell ref="KNQ451:KNR451"/>
    <mergeCell ref="KNW451:KNX451"/>
    <mergeCell ref="KJY451:KJZ451"/>
    <mergeCell ref="KKE451:KKF451"/>
    <mergeCell ref="KKK451:KKL451"/>
    <mergeCell ref="KKQ451:KKR451"/>
    <mergeCell ref="KKW451:KKX451"/>
    <mergeCell ref="KLC451:KLD451"/>
    <mergeCell ref="KLI451:KLJ451"/>
    <mergeCell ref="KLO451:KLP451"/>
    <mergeCell ref="KLU451:KLV451"/>
    <mergeCell ref="KQE451:KQF451"/>
    <mergeCell ref="KQK451:KQL451"/>
    <mergeCell ref="KQQ451:KQR451"/>
    <mergeCell ref="KQW451:KQX451"/>
    <mergeCell ref="KRC451:KRD451"/>
    <mergeCell ref="KRI451:KRJ451"/>
    <mergeCell ref="KRO451:KRP451"/>
    <mergeCell ref="KRU451:KRV451"/>
    <mergeCell ref="KSA451:KSB451"/>
    <mergeCell ref="KOC451:KOD451"/>
    <mergeCell ref="KOI451:KOJ451"/>
    <mergeCell ref="KOO451:KOP451"/>
    <mergeCell ref="KOU451:KOV451"/>
    <mergeCell ref="KPA451:KPB451"/>
    <mergeCell ref="KPG451:KPH451"/>
    <mergeCell ref="KPM451:KPN451"/>
    <mergeCell ref="KPS451:KPT451"/>
    <mergeCell ref="KPY451:KPZ451"/>
    <mergeCell ref="KUI451:KUJ451"/>
    <mergeCell ref="KUO451:KUP451"/>
    <mergeCell ref="KUU451:KUV451"/>
    <mergeCell ref="KVA451:KVB451"/>
    <mergeCell ref="KVG451:KVH451"/>
    <mergeCell ref="KVM451:KVN451"/>
    <mergeCell ref="KVS451:KVT451"/>
    <mergeCell ref="KVY451:KVZ451"/>
    <mergeCell ref="KWE451:KWF451"/>
    <mergeCell ref="KSG451:KSH451"/>
    <mergeCell ref="KSM451:KSN451"/>
    <mergeCell ref="KSS451:KST451"/>
    <mergeCell ref="KSY451:KSZ451"/>
    <mergeCell ref="KTE451:KTF451"/>
    <mergeCell ref="KTK451:KTL451"/>
    <mergeCell ref="KTQ451:KTR451"/>
    <mergeCell ref="KTW451:KTX451"/>
    <mergeCell ref="KUC451:KUD451"/>
    <mergeCell ref="KYM451:KYN451"/>
    <mergeCell ref="KYS451:KYT451"/>
    <mergeCell ref="KYY451:KYZ451"/>
    <mergeCell ref="KZE451:KZF451"/>
    <mergeCell ref="KZK451:KZL451"/>
    <mergeCell ref="KZQ451:KZR451"/>
    <mergeCell ref="KZW451:KZX451"/>
    <mergeCell ref="LAC451:LAD451"/>
    <mergeCell ref="LAI451:LAJ451"/>
    <mergeCell ref="KWK451:KWL451"/>
    <mergeCell ref="KWQ451:KWR451"/>
    <mergeCell ref="KWW451:KWX451"/>
    <mergeCell ref="KXC451:KXD451"/>
    <mergeCell ref="KXI451:KXJ451"/>
    <mergeCell ref="KXO451:KXP451"/>
    <mergeCell ref="KXU451:KXV451"/>
    <mergeCell ref="KYA451:KYB451"/>
    <mergeCell ref="KYG451:KYH451"/>
    <mergeCell ref="LCQ451:LCR451"/>
    <mergeCell ref="LCW451:LCX451"/>
    <mergeCell ref="LDC451:LDD451"/>
    <mergeCell ref="LDI451:LDJ451"/>
    <mergeCell ref="LDO451:LDP451"/>
    <mergeCell ref="LDU451:LDV451"/>
    <mergeCell ref="LEA451:LEB451"/>
    <mergeCell ref="LEG451:LEH451"/>
    <mergeCell ref="LEM451:LEN451"/>
    <mergeCell ref="LAO451:LAP451"/>
    <mergeCell ref="LAU451:LAV451"/>
    <mergeCell ref="LBA451:LBB451"/>
    <mergeCell ref="LBG451:LBH451"/>
    <mergeCell ref="LBM451:LBN451"/>
    <mergeCell ref="LBS451:LBT451"/>
    <mergeCell ref="LBY451:LBZ451"/>
    <mergeCell ref="LCE451:LCF451"/>
    <mergeCell ref="LCK451:LCL451"/>
    <mergeCell ref="LGU451:LGV451"/>
    <mergeCell ref="LHA451:LHB451"/>
    <mergeCell ref="LHG451:LHH451"/>
    <mergeCell ref="LHM451:LHN451"/>
    <mergeCell ref="LHS451:LHT451"/>
    <mergeCell ref="LHY451:LHZ451"/>
    <mergeCell ref="LIE451:LIF451"/>
    <mergeCell ref="LIK451:LIL451"/>
    <mergeCell ref="LIQ451:LIR451"/>
    <mergeCell ref="LES451:LET451"/>
    <mergeCell ref="LEY451:LEZ451"/>
    <mergeCell ref="LFE451:LFF451"/>
    <mergeCell ref="LFK451:LFL451"/>
    <mergeCell ref="LFQ451:LFR451"/>
    <mergeCell ref="LFW451:LFX451"/>
    <mergeCell ref="LGC451:LGD451"/>
    <mergeCell ref="LGI451:LGJ451"/>
    <mergeCell ref="LGO451:LGP451"/>
    <mergeCell ref="LKY451:LKZ451"/>
    <mergeCell ref="LLE451:LLF451"/>
    <mergeCell ref="LLK451:LLL451"/>
    <mergeCell ref="LLQ451:LLR451"/>
    <mergeCell ref="LLW451:LLX451"/>
    <mergeCell ref="LMC451:LMD451"/>
    <mergeCell ref="LMI451:LMJ451"/>
    <mergeCell ref="LMO451:LMP451"/>
    <mergeCell ref="LMU451:LMV451"/>
    <mergeCell ref="LIW451:LIX451"/>
    <mergeCell ref="LJC451:LJD451"/>
    <mergeCell ref="LJI451:LJJ451"/>
    <mergeCell ref="LJO451:LJP451"/>
    <mergeCell ref="LJU451:LJV451"/>
    <mergeCell ref="LKA451:LKB451"/>
    <mergeCell ref="LKG451:LKH451"/>
    <mergeCell ref="LKM451:LKN451"/>
    <mergeCell ref="LKS451:LKT451"/>
    <mergeCell ref="LPC451:LPD451"/>
    <mergeCell ref="LPI451:LPJ451"/>
    <mergeCell ref="LPO451:LPP451"/>
    <mergeCell ref="LPU451:LPV451"/>
    <mergeCell ref="LQA451:LQB451"/>
    <mergeCell ref="LQG451:LQH451"/>
    <mergeCell ref="LQM451:LQN451"/>
    <mergeCell ref="LQS451:LQT451"/>
    <mergeCell ref="LQY451:LQZ451"/>
    <mergeCell ref="LNA451:LNB451"/>
    <mergeCell ref="LNG451:LNH451"/>
    <mergeCell ref="LNM451:LNN451"/>
    <mergeCell ref="LNS451:LNT451"/>
    <mergeCell ref="LNY451:LNZ451"/>
    <mergeCell ref="LOE451:LOF451"/>
    <mergeCell ref="LOK451:LOL451"/>
    <mergeCell ref="LOQ451:LOR451"/>
    <mergeCell ref="LOW451:LOX451"/>
    <mergeCell ref="LTG451:LTH451"/>
    <mergeCell ref="LTM451:LTN451"/>
    <mergeCell ref="LTS451:LTT451"/>
    <mergeCell ref="LTY451:LTZ451"/>
    <mergeCell ref="LUE451:LUF451"/>
    <mergeCell ref="LUK451:LUL451"/>
    <mergeCell ref="LUQ451:LUR451"/>
    <mergeCell ref="LUW451:LUX451"/>
    <mergeCell ref="LVC451:LVD451"/>
    <mergeCell ref="LRE451:LRF451"/>
    <mergeCell ref="LRK451:LRL451"/>
    <mergeCell ref="LRQ451:LRR451"/>
    <mergeCell ref="LRW451:LRX451"/>
    <mergeCell ref="LSC451:LSD451"/>
    <mergeCell ref="LSI451:LSJ451"/>
    <mergeCell ref="LSO451:LSP451"/>
    <mergeCell ref="LSU451:LSV451"/>
    <mergeCell ref="LTA451:LTB451"/>
    <mergeCell ref="LXK451:LXL451"/>
    <mergeCell ref="LXQ451:LXR451"/>
    <mergeCell ref="LXW451:LXX451"/>
    <mergeCell ref="LYC451:LYD451"/>
    <mergeCell ref="LYI451:LYJ451"/>
    <mergeCell ref="LYO451:LYP451"/>
    <mergeCell ref="LYU451:LYV451"/>
    <mergeCell ref="LZA451:LZB451"/>
    <mergeCell ref="LZG451:LZH451"/>
    <mergeCell ref="LVI451:LVJ451"/>
    <mergeCell ref="LVO451:LVP451"/>
    <mergeCell ref="LVU451:LVV451"/>
    <mergeCell ref="LWA451:LWB451"/>
    <mergeCell ref="LWG451:LWH451"/>
    <mergeCell ref="LWM451:LWN451"/>
    <mergeCell ref="LWS451:LWT451"/>
    <mergeCell ref="LWY451:LWZ451"/>
    <mergeCell ref="LXE451:LXF451"/>
    <mergeCell ref="MBO451:MBP451"/>
    <mergeCell ref="MBU451:MBV451"/>
    <mergeCell ref="MCA451:MCB451"/>
    <mergeCell ref="MCG451:MCH451"/>
    <mergeCell ref="MCM451:MCN451"/>
    <mergeCell ref="MCS451:MCT451"/>
    <mergeCell ref="MCY451:MCZ451"/>
    <mergeCell ref="MDE451:MDF451"/>
    <mergeCell ref="MDK451:MDL451"/>
    <mergeCell ref="LZM451:LZN451"/>
    <mergeCell ref="LZS451:LZT451"/>
    <mergeCell ref="LZY451:LZZ451"/>
    <mergeCell ref="MAE451:MAF451"/>
    <mergeCell ref="MAK451:MAL451"/>
    <mergeCell ref="MAQ451:MAR451"/>
    <mergeCell ref="MAW451:MAX451"/>
    <mergeCell ref="MBC451:MBD451"/>
    <mergeCell ref="MBI451:MBJ451"/>
    <mergeCell ref="MFS451:MFT451"/>
    <mergeCell ref="MFY451:MFZ451"/>
    <mergeCell ref="MGE451:MGF451"/>
    <mergeCell ref="MGK451:MGL451"/>
    <mergeCell ref="MGQ451:MGR451"/>
    <mergeCell ref="MGW451:MGX451"/>
    <mergeCell ref="MHC451:MHD451"/>
    <mergeCell ref="MHI451:MHJ451"/>
    <mergeCell ref="MHO451:MHP451"/>
    <mergeCell ref="MDQ451:MDR451"/>
    <mergeCell ref="MDW451:MDX451"/>
    <mergeCell ref="MEC451:MED451"/>
    <mergeCell ref="MEI451:MEJ451"/>
    <mergeCell ref="MEO451:MEP451"/>
    <mergeCell ref="MEU451:MEV451"/>
    <mergeCell ref="MFA451:MFB451"/>
    <mergeCell ref="MFG451:MFH451"/>
    <mergeCell ref="MFM451:MFN451"/>
    <mergeCell ref="MJW451:MJX451"/>
    <mergeCell ref="MKC451:MKD451"/>
    <mergeCell ref="MKI451:MKJ451"/>
    <mergeCell ref="MKO451:MKP451"/>
    <mergeCell ref="MKU451:MKV451"/>
    <mergeCell ref="MLA451:MLB451"/>
    <mergeCell ref="MLG451:MLH451"/>
    <mergeCell ref="MLM451:MLN451"/>
    <mergeCell ref="MLS451:MLT451"/>
    <mergeCell ref="MHU451:MHV451"/>
    <mergeCell ref="MIA451:MIB451"/>
    <mergeCell ref="MIG451:MIH451"/>
    <mergeCell ref="MIM451:MIN451"/>
    <mergeCell ref="MIS451:MIT451"/>
    <mergeCell ref="MIY451:MIZ451"/>
    <mergeCell ref="MJE451:MJF451"/>
    <mergeCell ref="MJK451:MJL451"/>
    <mergeCell ref="MJQ451:MJR451"/>
    <mergeCell ref="MOA451:MOB451"/>
    <mergeCell ref="MOG451:MOH451"/>
    <mergeCell ref="MOM451:MON451"/>
    <mergeCell ref="MOS451:MOT451"/>
    <mergeCell ref="MOY451:MOZ451"/>
    <mergeCell ref="MPE451:MPF451"/>
    <mergeCell ref="MPK451:MPL451"/>
    <mergeCell ref="MPQ451:MPR451"/>
    <mergeCell ref="MPW451:MPX451"/>
    <mergeCell ref="MLY451:MLZ451"/>
    <mergeCell ref="MME451:MMF451"/>
    <mergeCell ref="MMK451:MML451"/>
    <mergeCell ref="MMQ451:MMR451"/>
    <mergeCell ref="MMW451:MMX451"/>
    <mergeCell ref="MNC451:MND451"/>
    <mergeCell ref="MNI451:MNJ451"/>
    <mergeCell ref="MNO451:MNP451"/>
    <mergeCell ref="MNU451:MNV451"/>
    <mergeCell ref="MSE451:MSF451"/>
    <mergeCell ref="MSK451:MSL451"/>
    <mergeCell ref="MSQ451:MSR451"/>
    <mergeCell ref="MSW451:MSX451"/>
    <mergeCell ref="MTC451:MTD451"/>
    <mergeCell ref="MTI451:MTJ451"/>
    <mergeCell ref="MTO451:MTP451"/>
    <mergeCell ref="MTU451:MTV451"/>
    <mergeCell ref="MUA451:MUB451"/>
    <mergeCell ref="MQC451:MQD451"/>
    <mergeCell ref="MQI451:MQJ451"/>
    <mergeCell ref="MQO451:MQP451"/>
    <mergeCell ref="MQU451:MQV451"/>
    <mergeCell ref="MRA451:MRB451"/>
    <mergeCell ref="MRG451:MRH451"/>
    <mergeCell ref="MRM451:MRN451"/>
    <mergeCell ref="MRS451:MRT451"/>
    <mergeCell ref="MRY451:MRZ451"/>
    <mergeCell ref="MWI451:MWJ451"/>
    <mergeCell ref="MWO451:MWP451"/>
    <mergeCell ref="MWU451:MWV451"/>
    <mergeCell ref="MXA451:MXB451"/>
    <mergeCell ref="MXG451:MXH451"/>
    <mergeCell ref="MXM451:MXN451"/>
    <mergeCell ref="MXS451:MXT451"/>
    <mergeCell ref="MXY451:MXZ451"/>
    <mergeCell ref="MYE451:MYF451"/>
    <mergeCell ref="MUG451:MUH451"/>
    <mergeCell ref="MUM451:MUN451"/>
    <mergeCell ref="MUS451:MUT451"/>
    <mergeCell ref="MUY451:MUZ451"/>
    <mergeCell ref="MVE451:MVF451"/>
    <mergeCell ref="MVK451:MVL451"/>
    <mergeCell ref="MVQ451:MVR451"/>
    <mergeCell ref="MVW451:MVX451"/>
    <mergeCell ref="MWC451:MWD451"/>
    <mergeCell ref="NAM451:NAN451"/>
    <mergeCell ref="NAS451:NAT451"/>
    <mergeCell ref="NAY451:NAZ451"/>
    <mergeCell ref="NBE451:NBF451"/>
    <mergeCell ref="NBK451:NBL451"/>
    <mergeCell ref="NBQ451:NBR451"/>
    <mergeCell ref="NBW451:NBX451"/>
    <mergeCell ref="NCC451:NCD451"/>
    <mergeCell ref="NCI451:NCJ451"/>
    <mergeCell ref="MYK451:MYL451"/>
    <mergeCell ref="MYQ451:MYR451"/>
    <mergeCell ref="MYW451:MYX451"/>
    <mergeCell ref="MZC451:MZD451"/>
    <mergeCell ref="MZI451:MZJ451"/>
    <mergeCell ref="MZO451:MZP451"/>
    <mergeCell ref="MZU451:MZV451"/>
    <mergeCell ref="NAA451:NAB451"/>
    <mergeCell ref="NAG451:NAH451"/>
    <mergeCell ref="NEQ451:NER451"/>
    <mergeCell ref="NEW451:NEX451"/>
    <mergeCell ref="NFC451:NFD451"/>
    <mergeCell ref="NFI451:NFJ451"/>
    <mergeCell ref="NFO451:NFP451"/>
    <mergeCell ref="NFU451:NFV451"/>
    <mergeCell ref="NGA451:NGB451"/>
    <mergeCell ref="NGG451:NGH451"/>
    <mergeCell ref="NGM451:NGN451"/>
    <mergeCell ref="NCO451:NCP451"/>
    <mergeCell ref="NCU451:NCV451"/>
    <mergeCell ref="NDA451:NDB451"/>
    <mergeCell ref="NDG451:NDH451"/>
    <mergeCell ref="NDM451:NDN451"/>
    <mergeCell ref="NDS451:NDT451"/>
    <mergeCell ref="NDY451:NDZ451"/>
    <mergeCell ref="NEE451:NEF451"/>
    <mergeCell ref="NEK451:NEL451"/>
    <mergeCell ref="NIU451:NIV451"/>
    <mergeCell ref="NJA451:NJB451"/>
    <mergeCell ref="NJG451:NJH451"/>
    <mergeCell ref="NJM451:NJN451"/>
    <mergeCell ref="NJS451:NJT451"/>
    <mergeCell ref="NJY451:NJZ451"/>
    <mergeCell ref="NKE451:NKF451"/>
    <mergeCell ref="NKK451:NKL451"/>
    <mergeCell ref="NKQ451:NKR451"/>
    <mergeCell ref="NGS451:NGT451"/>
    <mergeCell ref="NGY451:NGZ451"/>
    <mergeCell ref="NHE451:NHF451"/>
    <mergeCell ref="NHK451:NHL451"/>
    <mergeCell ref="NHQ451:NHR451"/>
    <mergeCell ref="NHW451:NHX451"/>
    <mergeCell ref="NIC451:NID451"/>
    <mergeCell ref="NII451:NIJ451"/>
    <mergeCell ref="NIO451:NIP451"/>
    <mergeCell ref="NMY451:NMZ451"/>
    <mergeCell ref="NNE451:NNF451"/>
    <mergeCell ref="NNK451:NNL451"/>
    <mergeCell ref="NNQ451:NNR451"/>
    <mergeCell ref="NNW451:NNX451"/>
    <mergeCell ref="NOC451:NOD451"/>
    <mergeCell ref="NOI451:NOJ451"/>
    <mergeCell ref="NOO451:NOP451"/>
    <mergeCell ref="NOU451:NOV451"/>
    <mergeCell ref="NKW451:NKX451"/>
    <mergeCell ref="NLC451:NLD451"/>
    <mergeCell ref="NLI451:NLJ451"/>
    <mergeCell ref="NLO451:NLP451"/>
    <mergeCell ref="NLU451:NLV451"/>
    <mergeCell ref="NMA451:NMB451"/>
    <mergeCell ref="NMG451:NMH451"/>
    <mergeCell ref="NMM451:NMN451"/>
    <mergeCell ref="NMS451:NMT451"/>
    <mergeCell ref="NRC451:NRD451"/>
    <mergeCell ref="NRI451:NRJ451"/>
    <mergeCell ref="NRO451:NRP451"/>
    <mergeCell ref="NRU451:NRV451"/>
    <mergeCell ref="NSA451:NSB451"/>
    <mergeCell ref="NSG451:NSH451"/>
    <mergeCell ref="NSM451:NSN451"/>
    <mergeCell ref="NSS451:NST451"/>
    <mergeCell ref="NSY451:NSZ451"/>
    <mergeCell ref="NPA451:NPB451"/>
    <mergeCell ref="NPG451:NPH451"/>
    <mergeCell ref="NPM451:NPN451"/>
    <mergeCell ref="NPS451:NPT451"/>
    <mergeCell ref="NPY451:NPZ451"/>
    <mergeCell ref="NQE451:NQF451"/>
    <mergeCell ref="NQK451:NQL451"/>
    <mergeCell ref="NQQ451:NQR451"/>
    <mergeCell ref="NQW451:NQX451"/>
    <mergeCell ref="NVG451:NVH451"/>
    <mergeCell ref="NVM451:NVN451"/>
    <mergeCell ref="NVS451:NVT451"/>
    <mergeCell ref="NVY451:NVZ451"/>
    <mergeCell ref="NWE451:NWF451"/>
    <mergeCell ref="NWK451:NWL451"/>
    <mergeCell ref="NWQ451:NWR451"/>
    <mergeCell ref="NWW451:NWX451"/>
    <mergeCell ref="NXC451:NXD451"/>
    <mergeCell ref="NTE451:NTF451"/>
    <mergeCell ref="NTK451:NTL451"/>
    <mergeCell ref="NTQ451:NTR451"/>
    <mergeCell ref="NTW451:NTX451"/>
    <mergeCell ref="NUC451:NUD451"/>
    <mergeCell ref="NUI451:NUJ451"/>
    <mergeCell ref="NUO451:NUP451"/>
    <mergeCell ref="NUU451:NUV451"/>
    <mergeCell ref="NVA451:NVB451"/>
    <mergeCell ref="NZK451:NZL451"/>
    <mergeCell ref="NZQ451:NZR451"/>
    <mergeCell ref="NZW451:NZX451"/>
    <mergeCell ref="OAC451:OAD451"/>
    <mergeCell ref="OAI451:OAJ451"/>
    <mergeCell ref="OAO451:OAP451"/>
    <mergeCell ref="OAU451:OAV451"/>
    <mergeCell ref="OBA451:OBB451"/>
    <mergeCell ref="OBG451:OBH451"/>
    <mergeCell ref="NXI451:NXJ451"/>
    <mergeCell ref="NXO451:NXP451"/>
    <mergeCell ref="NXU451:NXV451"/>
    <mergeCell ref="NYA451:NYB451"/>
    <mergeCell ref="NYG451:NYH451"/>
    <mergeCell ref="NYM451:NYN451"/>
    <mergeCell ref="NYS451:NYT451"/>
    <mergeCell ref="NYY451:NYZ451"/>
    <mergeCell ref="NZE451:NZF451"/>
    <mergeCell ref="ODO451:ODP451"/>
    <mergeCell ref="ODU451:ODV451"/>
    <mergeCell ref="OEA451:OEB451"/>
    <mergeCell ref="OEG451:OEH451"/>
    <mergeCell ref="OEM451:OEN451"/>
    <mergeCell ref="OES451:OET451"/>
    <mergeCell ref="OEY451:OEZ451"/>
    <mergeCell ref="OFE451:OFF451"/>
    <mergeCell ref="OFK451:OFL451"/>
    <mergeCell ref="OBM451:OBN451"/>
    <mergeCell ref="OBS451:OBT451"/>
    <mergeCell ref="OBY451:OBZ451"/>
    <mergeCell ref="OCE451:OCF451"/>
    <mergeCell ref="OCK451:OCL451"/>
    <mergeCell ref="OCQ451:OCR451"/>
    <mergeCell ref="OCW451:OCX451"/>
    <mergeCell ref="ODC451:ODD451"/>
    <mergeCell ref="ODI451:ODJ451"/>
    <mergeCell ref="OHS451:OHT451"/>
    <mergeCell ref="OHY451:OHZ451"/>
    <mergeCell ref="OIE451:OIF451"/>
    <mergeCell ref="OIK451:OIL451"/>
    <mergeCell ref="OIQ451:OIR451"/>
    <mergeCell ref="OIW451:OIX451"/>
    <mergeCell ref="OJC451:OJD451"/>
    <mergeCell ref="OJI451:OJJ451"/>
    <mergeCell ref="OJO451:OJP451"/>
    <mergeCell ref="OFQ451:OFR451"/>
    <mergeCell ref="OFW451:OFX451"/>
    <mergeCell ref="OGC451:OGD451"/>
    <mergeCell ref="OGI451:OGJ451"/>
    <mergeCell ref="OGO451:OGP451"/>
    <mergeCell ref="OGU451:OGV451"/>
    <mergeCell ref="OHA451:OHB451"/>
    <mergeCell ref="OHG451:OHH451"/>
    <mergeCell ref="OHM451:OHN451"/>
    <mergeCell ref="OLW451:OLX451"/>
    <mergeCell ref="OMC451:OMD451"/>
    <mergeCell ref="OMI451:OMJ451"/>
    <mergeCell ref="OMO451:OMP451"/>
    <mergeCell ref="OMU451:OMV451"/>
    <mergeCell ref="ONA451:ONB451"/>
    <mergeCell ref="ONG451:ONH451"/>
    <mergeCell ref="ONM451:ONN451"/>
    <mergeCell ref="ONS451:ONT451"/>
    <mergeCell ref="OJU451:OJV451"/>
    <mergeCell ref="OKA451:OKB451"/>
    <mergeCell ref="OKG451:OKH451"/>
    <mergeCell ref="OKM451:OKN451"/>
    <mergeCell ref="OKS451:OKT451"/>
    <mergeCell ref="OKY451:OKZ451"/>
    <mergeCell ref="OLE451:OLF451"/>
    <mergeCell ref="OLK451:OLL451"/>
    <mergeCell ref="OLQ451:OLR451"/>
    <mergeCell ref="OQA451:OQB451"/>
    <mergeCell ref="OQG451:OQH451"/>
    <mergeCell ref="OQM451:OQN451"/>
    <mergeCell ref="OQS451:OQT451"/>
    <mergeCell ref="OQY451:OQZ451"/>
    <mergeCell ref="ORE451:ORF451"/>
    <mergeCell ref="ORK451:ORL451"/>
    <mergeCell ref="ORQ451:ORR451"/>
    <mergeCell ref="ORW451:ORX451"/>
    <mergeCell ref="ONY451:ONZ451"/>
    <mergeCell ref="OOE451:OOF451"/>
    <mergeCell ref="OOK451:OOL451"/>
    <mergeCell ref="OOQ451:OOR451"/>
    <mergeCell ref="OOW451:OOX451"/>
    <mergeCell ref="OPC451:OPD451"/>
    <mergeCell ref="OPI451:OPJ451"/>
    <mergeCell ref="OPO451:OPP451"/>
    <mergeCell ref="OPU451:OPV451"/>
    <mergeCell ref="OUE451:OUF451"/>
    <mergeCell ref="OUK451:OUL451"/>
    <mergeCell ref="OUQ451:OUR451"/>
    <mergeCell ref="OUW451:OUX451"/>
    <mergeCell ref="OVC451:OVD451"/>
    <mergeCell ref="OVI451:OVJ451"/>
    <mergeCell ref="OVO451:OVP451"/>
    <mergeCell ref="OVU451:OVV451"/>
    <mergeCell ref="OWA451:OWB451"/>
    <mergeCell ref="OSC451:OSD451"/>
    <mergeCell ref="OSI451:OSJ451"/>
    <mergeCell ref="OSO451:OSP451"/>
    <mergeCell ref="OSU451:OSV451"/>
    <mergeCell ref="OTA451:OTB451"/>
    <mergeCell ref="OTG451:OTH451"/>
    <mergeCell ref="OTM451:OTN451"/>
    <mergeCell ref="OTS451:OTT451"/>
    <mergeCell ref="OTY451:OTZ451"/>
    <mergeCell ref="OYI451:OYJ451"/>
    <mergeCell ref="OYO451:OYP451"/>
    <mergeCell ref="OYU451:OYV451"/>
    <mergeCell ref="OZA451:OZB451"/>
    <mergeCell ref="OZG451:OZH451"/>
    <mergeCell ref="OZM451:OZN451"/>
    <mergeCell ref="OZS451:OZT451"/>
    <mergeCell ref="OZY451:OZZ451"/>
    <mergeCell ref="PAE451:PAF451"/>
    <mergeCell ref="OWG451:OWH451"/>
    <mergeCell ref="OWM451:OWN451"/>
    <mergeCell ref="OWS451:OWT451"/>
    <mergeCell ref="OWY451:OWZ451"/>
    <mergeCell ref="OXE451:OXF451"/>
    <mergeCell ref="OXK451:OXL451"/>
    <mergeCell ref="OXQ451:OXR451"/>
    <mergeCell ref="OXW451:OXX451"/>
    <mergeCell ref="OYC451:OYD451"/>
    <mergeCell ref="PCM451:PCN451"/>
    <mergeCell ref="PCS451:PCT451"/>
    <mergeCell ref="PCY451:PCZ451"/>
    <mergeCell ref="PDE451:PDF451"/>
    <mergeCell ref="PDK451:PDL451"/>
    <mergeCell ref="PDQ451:PDR451"/>
    <mergeCell ref="PDW451:PDX451"/>
    <mergeCell ref="PEC451:PED451"/>
    <mergeCell ref="PEI451:PEJ451"/>
    <mergeCell ref="PAK451:PAL451"/>
    <mergeCell ref="PAQ451:PAR451"/>
    <mergeCell ref="PAW451:PAX451"/>
    <mergeCell ref="PBC451:PBD451"/>
    <mergeCell ref="PBI451:PBJ451"/>
    <mergeCell ref="PBO451:PBP451"/>
    <mergeCell ref="PBU451:PBV451"/>
    <mergeCell ref="PCA451:PCB451"/>
    <mergeCell ref="PCG451:PCH451"/>
    <mergeCell ref="PGQ451:PGR451"/>
    <mergeCell ref="PGW451:PGX451"/>
    <mergeCell ref="PHC451:PHD451"/>
    <mergeCell ref="PHI451:PHJ451"/>
    <mergeCell ref="PHO451:PHP451"/>
    <mergeCell ref="PHU451:PHV451"/>
    <mergeCell ref="PIA451:PIB451"/>
    <mergeCell ref="PIG451:PIH451"/>
    <mergeCell ref="PIM451:PIN451"/>
    <mergeCell ref="PEO451:PEP451"/>
    <mergeCell ref="PEU451:PEV451"/>
    <mergeCell ref="PFA451:PFB451"/>
    <mergeCell ref="PFG451:PFH451"/>
    <mergeCell ref="PFM451:PFN451"/>
    <mergeCell ref="PFS451:PFT451"/>
    <mergeCell ref="PFY451:PFZ451"/>
    <mergeCell ref="PGE451:PGF451"/>
    <mergeCell ref="PGK451:PGL451"/>
    <mergeCell ref="PKU451:PKV451"/>
    <mergeCell ref="PLA451:PLB451"/>
    <mergeCell ref="PLG451:PLH451"/>
    <mergeCell ref="PLM451:PLN451"/>
    <mergeCell ref="PLS451:PLT451"/>
    <mergeCell ref="PLY451:PLZ451"/>
    <mergeCell ref="PME451:PMF451"/>
    <mergeCell ref="PMK451:PML451"/>
    <mergeCell ref="PMQ451:PMR451"/>
    <mergeCell ref="PIS451:PIT451"/>
    <mergeCell ref="PIY451:PIZ451"/>
    <mergeCell ref="PJE451:PJF451"/>
    <mergeCell ref="PJK451:PJL451"/>
    <mergeCell ref="PJQ451:PJR451"/>
    <mergeCell ref="PJW451:PJX451"/>
    <mergeCell ref="PKC451:PKD451"/>
    <mergeCell ref="PKI451:PKJ451"/>
    <mergeCell ref="PKO451:PKP451"/>
    <mergeCell ref="POY451:POZ451"/>
    <mergeCell ref="PPE451:PPF451"/>
    <mergeCell ref="PPK451:PPL451"/>
    <mergeCell ref="PPQ451:PPR451"/>
    <mergeCell ref="PPW451:PPX451"/>
    <mergeCell ref="PQC451:PQD451"/>
    <mergeCell ref="PQI451:PQJ451"/>
    <mergeCell ref="PQO451:PQP451"/>
    <mergeCell ref="PQU451:PQV451"/>
    <mergeCell ref="PMW451:PMX451"/>
    <mergeCell ref="PNC451:PND451"/>
    <mergeCell ref="PNI451:PNJ451"/>
    <mergeCell ref="PNO451:PNP451"/>
    <mergeCell ref="PNU451:PNV451"/>
    <mergeCell ref="POA451:POB451"/>
    <mergeCell ref="POG451:POH451"/>
    <mergeCell ref="POM451:PON451"/>
    <mergeCell ref="POS451:POT451"/>
    <mergeCell ref="PTC451:PTD451"/>
    <mergeCell ref="PTI451:PTJ451"/>
    <mergeCell ref="PTO451:PTP451"/>
    <mergeCell ref="PTU451:PTV451"/>
    <mergeCell ref="PUA451:PUB451"/>
    <mergeCell ref="PUG451:PUH451"/>
    <mergeCell ref="PUM451:PUN451"/>
    <mergeCell ref="PUS451:PUT451"/>
    <mergeCell ref="PUY451:PUZ451"/>
    <mergeCell ref="PRA451:PRB451"/>
    <mergeCell ref="PRG451:PRH451"/>
    <mergeCell ref="PRM451:PRN451"/>
    <mergeCell ref="PRS451:PRT451"/>
    <mergeCell ref="PRY451:PRZ451"/>
    <mergeCell ref="PSE451:PSF451"/>
    <mergeCell ref="PSK451:PSL451"/>
    <mergeCell ref="PSQ451:PSR451"/>
    <mergeCell ref="PSW451:PSX451"/>
    <mergeCell ref="PXG451:PXH451"/>
    <mergeCell ref="PXM451:PXN451"/>
    <mergeCell ref="PXS451:PXT451"/>
    <mergeCell ref="PXY451:PXZ451"/>
    <mergeCell ref="PYE451:PYF451"/>
    <mergeCell ref="PYK451:PYL451"/>
    <mergeCell ref="PYQ451:PYR451"/>
    <mergeCell ref="PYW451:PYX451"/>
    <mergeCell ref="PZC451:PZD451"/>
    <mergeCell ref="PVE451:PVF451"/>
    <mergeCell ref="PVK451:PVL451"/>
    <mergeCell ref="PVQ451:PVR451"/>
    <mergeCell ref="PVW451:PVX451"/>
    <mergeCell ref="PWC451:PWD451"/>
    <mergeCell ref="PWI451:PWJ451"/>
    <mergeCell ref="PWO451:PWP451"/>
    <mergeCell ref="PWU451:PWV451"/>
    <mergeCell ref="PXA451:PXB451"/>
    <mergeCell ref="QBK451:QBL451"/>
    <mergeCell ref="QBQ451:QBR451"/>
    <mergeCell ref="QBW451:QBX451"/>
    <mergeCell ref="QCC451:QCD451"/>
    <mergeCell ref="QCI451:QCJ451"/>
    <mergeCell ref="QCO451:QCP451"/>
    <mergeCell ref="QCU451:QCV451"/>
    <mergeCell ref="QDA451:QDB451"/>
    <mergeCell ref="QDG451:QDH451"/>
    <mergeCell ref="PZI451:PZJ451"/>
    <mergeCell ref="PZO451:PZP451"/>
    <mergeCell ref="PZU451:PZV451"/>
    <mergeCell ref="QAA451:QAB451"/>
    <mergeCell ref="QAG451:QAH451"/>
    <mergeCell ref="QAM451:QAN451"/>
    <mergeCell ref="QAS451:QAT451"/>
    <mergeCell ref="QAY451:QAZ451"/>
    <mergeCell ref="QBE451:QBF451"/>
    <mergeCell ref="QFO451:QFP451"/>
    <mergeCell ref="QFU451:QFV451"/>
    <mergeCell ref="QGA451:QGB451"/>
    <mergeCell ref="QGG451:QGH451"/>
    <mergeCell ref="QGM451:QGN451"/>
    <mergeCell ref="QGS451:QGT451"/>
    <mergeCell ref="QGY451:QGZ451"/>
    <mergeCell ref="QHE451:QHF451"/>
    <mergeCell ref="QHK451:QHL451"/>
    <mergeCell ref="QDM451:QDN451"/>
    <mergeCell ref="QDS451:QDT451"/>
    <mergeCell ref="QDY451:QDZ451"/>
    <mergeCell ref="QEE451:QEF451"/>
    <mergeCell ref="QEK451:QEL451"/>
    <mergeCell ref="QEQ451:QER451"/>
    <mergeCell ref="QEW451:QEX451"/>
    <mergeCell ref="QFC451:QFD451"/>
    <mergeCell ref="QFI451:QFJ451"/>
    <mergeCell ref="QJS451:QJT451"/>
    <mergeCell ref="QJY451:QJZ451"/>
    <mergeCell ref="QKE451:QKF451"/>
    <mergeCell ref="QKK451:QKL451"/>
    <mergeCell ref="QKQ451:QKR451"/>
    <mergeCell ref="QKW451:QKX451"/>
    <mergeCell ref="QLC451:QLD451"/>
    <mergeCell ref="QLI451:QLJ451"/>
    <mergeCell ref="QLO451:QLP451"/>
    <mergeCell ref="QHQ451:QHR451"/>
    <mergeCell ref="QHW451:QHX451"/>
    <mergeCell ref="QIC451:QID451"/>
    <mergeCell ref="QII451:QIJ451"/>
    <mergeCell ref="QIO451:QIP451"/>
    <mergeCell ref="QIU451:QIV451"/>
    <mergeCell ref="QJA451:QJB451"/>
    <mergeCell ref="QJG451:QJH451"/>
    <mergeCell ref="QJM451:QJN451"/>
    <mergeCell ref="QNW451:QNX451"/>
    <mergeCell ref="QOC451:QOD451"/>
    <mergeCell ref="QOI451:QOJ451"/>
    <mergeCell ref="QOO451:QOP451"/>
    <mergeCell ref="QOU451:QOV451"/>
    <mergeCell ref="QPA451:QPB451"/>
    <mergeCell ref="QPG451:QPH451"/>
    <mergeCell ref="QPM451:QPN451"/>
    <mergeCell ref="QPS451:QPT451"/>
    <mergeCell ref="QLU451:QLV451"/>
    <mergeCell ref="QMA451:QMB451"/>
    <mergeCell ref="QMG451:QMH451"/>
    <mergeCell ref="QMM451:QMN451"/>
    <mergeCell ref="QMS451:QMT451"/>
    <mergeCell ref="QMY451:QMZ451"/>
    <mergeCell ref="QNE451:QNF451"/>
    <mergeCell ref="QNK451:QNL451"/>
    <mergeCell ref="QNQ451:QNR451"/>
    <mergeCell ref="QSA451:QSB451"/>
    <mergeCell ref="QSG451:QSH451"/>
    <mergeCell ref="QSM451:QSN451"/>
    <mergeCell ref="QSS451:QST451"/>
    <mergeCell ref="QSY451:QSZ451"/>
    <mergeCell ref="QTE451:QTF451"/>
    <mergeCell ref="QTK451:QTL451"/>
    <mergeCell ref="QTQ451:QTR451"/>
    <mergeCell ref="QTW451:QTX451"/>
    <mergeCell ref="QPY451:QPZ451"/>
    <mergeCell ref="QQE451:QQF451"/>
    <mergeCell ref="QQK451:QQL451"/>
    <mergeCell ref="QQQ451:QQR451"/>
    <mergeCell ref="QQW451:QQX451"/>
    <mergeCell ref="QRC451:QRD451"/>
    <mergeCell ref="QRI451:QRJ451"/>
    <mergeCell ref="QRO451:QRP451"/>
    <mergeCell ref="QRU451:QRV451"/>
    <mergeCell ref="QWE451:QWF451"/>
    <mergeCell ref="QWK451:QWL451"/>
    <mergeCell ref="QWQ451:QWR451"/>
    <mergeCell ref="QWW451:QWX451"/>
    <mergeCell ref="QXC451:QXD451"/>
    <mergeCell ref="QXI451:QXJ451"/>
    <mergeCell ref="QXO451:QXP451"/>
    <mergeCell ref="QXU451:QXV451"/>
    <mergeCell ref="QYA451:QYB451"/>
    <mergeCell ref="QUC451:QUD451"/>
    <mergeCell ref="QUI451:QUJ451"/>
    <mergeCell ref="QUO451:QUP451"/>
    <mergeCell ref="QUU451:QUV451"/>
    <mergeCell ref="QVA451:QVB451"/>
    <mergeCell ref="QVG451:QVH451"/>
    <mergeCell ref="QVM451:QVN451"/>
    <mergeCell ref="QVS451:QVT451"/>
    <mergeCell ref="QVY451:QVZ451"/>
    <mergeCell ref="RAI451:RAJ451"/>
    <mergeCell ref="RAO451:RAP451"/>
    <mergeCell ref="RAU451:RAV451"/>
    <mergeCell ref="RBA451:RBB451"/>
    <mergeCell ref="RBG451:RBH451"/>
    <mergeCell ref="RBM451:RBN451"/>
    <mergeCell ref="RBS451:RBT451"/>
    <mergeCell ref="RBY451:RBZ451"/>
    <mergeCell ref="RCE451:RCF451"/>
    <mergeCell ref="QYG451:QYH451"/>
    <mergeCell ref="QYM451:QYN451"/>
    <mergeCell ref="QYS451:QYT451"/>
    <mergeCell ref="QYY451:QYZ451"/>
    <mergeCell ref="QZE451:QZF451"/>
    <mergeCell ref="QZK451:QZL451"/>
    <mergeCell ref="QZQ451:QZR451"/>
    <mergeCell ref="QZW451:QZX451"/>
    <mergeCell ref="RAC451:RAD451"/>
    <mergeCell ref="REM451:REN451"/>
    <mergeCell ref="RES451:RET451"/>
    <mergeCell ref="REY451:REZ451"/>
    <mergeCell ref="RFE451:RFF451"/>
    <mergeCell ref="RFK451:RFL451"/>
    <mergeCell ref="RFQ451:RFR451"/>
    <mergeCell ref="RFW451:RFX451"/>
    <mergeCell ref="RGC451:RGD451"/>
    <mergeCell ref="RGI451:RGJ451"/>
    <mergeCell ref="RCK451:RCL451"/>
    <mergeCell ref="RCQ451:RCR451"/>
    <mergeCell ref="RCW451:RCX451"/>
    <mergeCell ref="RDC451:RDD451"/>
    <mergeCell ref="RDI451:RDJ451"/>
    <mergeCell ref="RDO451:RDP451"/>
    <mergeCell ref="RDU451:RDV451"/>
    <mergeCell ref="REA451:REB451"/>
    <mergeCell ref="REG451:REH451"/>
    <mergeCell ref="RIQ451:RIR451"/>
    <mergeCell ref="RIW451:RIX451"/>
    <mergeCell ref="RJC451:RJD451"/>
    <mergeCell ref="RJI451:RJJ451"/>
    <mergeCell ref="RJO451:RJP451"/>
    <mergeCell ref="RJU451:RJV451"/>
    <mergeCell ref="RKA451:RKB451"/>
    <mergeCell ref="RKG451:RKH451"/>
    <mergeCell ref="RKM451:RKN451"/>
    <mergeCell ref="RGO451:RGP451"/>
    <mergeCell ref="RGU451:RGV451"/>
    <mergeCell ref="RHA451:RHB451"/>
    <mergeCell ref="RHG451:RHH451"/>
    <mergeCell ref="RHM451:RHN451"/>
    <mergeCell ref="RHS451:RHT451"/>
    <mergeCell ref="RHY451:RHZ451"/>
    <mergeCell ref="RIE451:RIF451"/>
    <mergeCell ref="RIK451:RIL451"/>
    <mergeCell ref="RMU451:RMV451"/>
    <mergeCell ref="RNA451:RNB451"/>
    <mergeCell ref="RNG451:RNH451"/>
    <mergeCell ref="RNM451:RNN451"/>
    <mergeCell ref="RNS451:RNT451"/>
    <mergeCell ref="RNY451:RNZ451"/>
    <mergeCell ref="ROE451:ROF451"/>
    <mergeCell ref="ROK451:ROL451"/>
    <mergeCell ref="ROQ451:ROR451"/>
    <mergeCell ref="RKS451:RKT451"/>
    <mergeCell ref="RKY451:RKZ451"/>
    <mergeCell ref="RLE451:RLF451"/>
    <mergeCell ref="RLK451:RLL451"/>
    <mergeCell ref="RLQ451:RLR451"/>
    <mergeCell ref="RLW451:RLX451"/>
    <mergeCell ref="RMC451:RMD451"/>
    <mergeCell ref="RMI451:RMJ451"/>
    <mergeCell ref="RMO451:RMP451"/>
    <mergeCell ref="RQY451:RQZ451"/>
    <mergeCell ref="RRE451:RRF451"/>
    <mergeCell ref="RRK451:RRL451"/>
    <mergeCell ref="RRQ451:RRR451"/>
    <mergeCell ref="RRW451:RRX451"/>
    <mergeCell ref="RSC451:RSD451"/>
    <mergeCell ref="RSI451:RSJ451"/>
    <mergeCell ref="RSO451:RSP451"/>
    <mergeCell ref="RSU451:RSV451"/>
    <mergeCell ref="ROW451:ROX451"/>
    <mergeCell ref="RPC451:RPD451"/>
    <mergeCell ref="RPI451:RPJ451"/>
    <mergeCell ref="RPO451:RPP451"/>
    <mergeCell ref="RPU451:RPV451"/>
    <mergeCell ref="RQA451:RQB451"/>
    <mergeCell ref="RQG451:RQH451"/>
    <mergeCell ref="RQM451:RQN451"/>
    <mergeCell ref="RQS451:RQT451"/>
    <mergeCell ref="RVC451:RVD451"/>
    <mergeCell ref="RVI451:RVJ451"/>
    <mergeCell ref="RVO451:RVP451"/>
    <mergeCell ref="RVU451:RVV451"/>
    <mergeCell ref="RWA451:RWB451"/>
    <mergeCell ref="RWG451:RWH451"/>
    <mergeCell ref="RWM451:RWN451"/>
    <mergeCell ref="RWS451:RWT451"/>
    <mergeCell ref="RWY451:RWZ451"/>
    <mergeCell ref="RTA451:RTB451"/>
    <mergeCell ref="RTG451:RTH451"/>
    <mergeCell ref="RTM451:RTN451"/>
    <mergeCell ref="RTS451:RTT451"/>
    <mergeCell ref="RTY451:RTZ451"/>
    <mergeCell ref="RUE451:RUF451"/>
    <mergeCell ref="RUK451:RUL451"/>
    <mergeCell ref="RUQ451:RUR451"/>
    <mergeCell ref="RUW451:RUX451"/>
    <mergeCell ref="RZG451:RZH451"/>
    <mergeCell ref="RZM451:RZN451"/>
    <mergeCell ref="RZS451:RZT451"/>
    <mergeCell ref="RZY451:RZZ451"/>
    <mergeCell ref="SAE451:SAF451"/>
    <mergeCell ref="SAK451:SAL451"/>
    <mergeCell ref="SAQ451:SAR451"/>
    <mergeCell ref="SAW451:SAX451"/>
    <mergeCell ref="SBC451:SBD451"/>
    <mergeCell ref="RXE451:RXF451"/>
    <mergeCell ref="RXK451:RXL451"/>
    <mergeCell ref="RXQ451:RXR451"/>
    <mergeCell ref="RXW451:RXX451"/>
    <mergeCell ref="RYC451:RYD451"/>
    <mergeCell ref="RYI451:RYJ451"/>
    <mergeCell ref="RYO451:RYP451"/>
    <mergeCell ref="RYU451:RYV451"/>
    <mergeCell ref="RZA451:RZB451"/>
    <mergeCell ref="SDK451:SDL451"/>
    <mergeCell ref="SDQ451:SDR451"/>
    <mergeCell ref="SDW451:SDX451"/>
    <mergeCell ref="SEC451:SED451"/>
    <mergeCell ref="SEI451:SEJ451"/>
    <mergeCell ref="SEO451:SEP451"/>
    <mergeCell ref="SEU451:SEV451"/>
    <mergeCell ref="SFA451:SFB451"/>
    <mergeCell ref="SFG451:SFH451"/>
    <mergeCell ref="SBI451:SBJ451"/>
    <mergeCell ref="SBO451:SBP451"/>
    <mergeCell ref="SBU451:SBV451"/>
    <mergeCell ref="SCA451:SCB451"/>
    <mergeCell ref="SCG451:SCH451"/>
    <mergeCell ref="SCM451:SCN451"/>
    <mergeCell ref="SCS451:SCT451"/>
    <mergeCell ref="SCY451:SCZ451"/>
    <mergeCell ref="SDE451:SDF451"/>
    <mergeCell ref="SHO451:SHP451"/>
    <mergeCell ref="SHU451:SHV451"/>
    <mergeCell ref="SIA451:SIB451"/>
    <mergeCell ref="SIG451:SIH451"/>
    <mergeCell ref="SIM451:SIN451"/>
    <mergeCell ref="SIS451:SIT451"/>
    <mergeCell ref="SIY451:SIZ451"/>
    <mergeCell ref="SJE451:SJF451"/>
    <mergeCell ref="SJK451:SJL451"/>
    <mergeCell ref="SFM451:SFN451"/>
    <mergeCell ref="SFS451:SFT451"/>
    <mergeCell ref="SFY451:SFZ451"/>
    <mergeCell ref="SGE451:SGF451"/>
    <mergeCell ref="SGK451:SGL451"/>
    <mergeCell ref="SGQ451:SGR451"/>
    <mergeCell ref="SGW451:SGX451"/>
    <mergeCell ref="SHC451:SHD451"/>
    <mergeCell ref="SHI451:SHJ451"/>
    <mergeCell ref="SLS451:SLT451"/>
    <mergeCell ref="SLY451:SLZ451"/>
    <mergeCell ref="SME451:SMF451"/>
    <mergeCell ref="SMK451:SML451"/>
    <mergeCell ref="SMQ451:SMR451"/>
    <mergeCell ref="SMW451:SMX451"/>
    <mergeCell ref="SNC451:SND451"/>
    <mergeCell ref="SNI451:SNJ451"/>
    <mergeCell ref="SNO451:SNP451"/>
    <mergeCell ref="SJQ451:SJR451"/>
    <mergeCell ref="SJW451:SJX451"/>
    <mergeCell ref="SKC451:SKD451"/>
    <mergeCell ref="SKI451:SKJ451"/>
    <mergeCell ref="SKO451:SKP451"/>
    <mergeCell ref="SKU451:SKV451"/>
    <mergeCell ref="SLA451:SLB451"/>
    <mergeCell ref="SLG451:SLH451"/>
    <mergeCell ref="SLM451:SLN451"/>
    <mergeCell ref="SPW451:SPX451"/>
    <mergeCell ref="SQC451:SQD451"/>
    <mergeCell ref="SQI451:SQJ451"/>
    <mergeCell ref="SQO451:SQP451"/>
    <mergeCell ref="SQU451:SQV451"/>
    <mergeCell ref="SRA451:SRB451"/>
    <mergeCell ref="SRG451:SRH451"/>
    <mergeCell ref="SRM451:SRN451"/>
    <mergeCell ref="SRS451:SRT451"/>
    <mergeCell ref="SNU451:SNV451"/>
    <mergeCell ref="SOA451:SOB451"/>
    <mergeCell ref="SOG451:SOH451"/>
    <mergeCell ref="SOM451:SON451"/>
    <mergeCell ref="SOS451:SOT451"/>
    <mergeCell ref="SOY451:SOZ451"/>
    <mergeCell ref="SPE451:SPF451"/>
    <mergeCell ref="SPK451:SPL451"/>
    <mergeCell ref="SPQ451:SPR451"/>
    <mergeCell ref="SUA451:SUB451"/>
    <mergeCell ref="SUG451:SUH451"/>
    <mergeCell ref="SUM451:SUN451"/>
    <mergeCell ref="SUS451:SUT451"/>
    <mergeCell ref="SUY451:SUZ451"/>
    <mergeCell ref="SVE451:SVF451"/>
    <mergeCell ref="SVK451:SVL451"/>
    <mergeCell ref="SVQ451:SVR451"/>
    <mergeCell ref="SVW451:SVX451"/>
    <mergeCell ref="SRY451:SRZ451"/>
    <mergeCell ref="SSE451:SSF451"/>
    <mergeCell ref="SSK451:SSL451"/>
    <mergeCell ref="SSQ451:SSR451"/>
    <mergeCell ref="SSW451:SSX451"/>
    <mergeCell ref="STC451:STD451"/>
    <mergeCell ref="STI451:STJ451"/>
    <mergeCell ref="STO451:STP451"/>
    <mergeCell ref="STU451:STV451"/>
    <mergeCell ref="SYE451:SYF451"/>
    <mergeCell ref="SYK451:SYL451"/>
    <mergeCell ref="SYQ451:SYR451"/>
    <mergeCell ref="SYW451:SYX451"/>
    <mergeCell ref="SZC451:SZD451"/>
    <mergeCell ref="SZI451:SZJ451"/>
    <mergeCell ref="SZO451:SZP451"/>
    <mergeCell ref="SZU451:SZV451"/>
    <mergeCell ref="TAA451:TAB451"/>
    <mergeCell ref="SWC451:SWD451"/>
    <mergeCell ref="SWI451:SWJ451"/>
    <mergeCell ref="SWO451:SWP451"/>
    <mergeCell ref="SWU451:SWV451"/>
    <mergeCell ref="SXA451:SXB451"/>
    <mergeCell ref="SXG451:SXH451"/>
    <mergeCell ref="SXM451:SXN451"/>
    <mergeCell ref="SXS451:SXT451"/>
    <mergeCell ref="SXY451:SXZ451"/>
    <mergeCell ref="TCI451:TCJ451"/>
    <mergeCell ref="TCO451:TCP451"/>
    <mergeCell ref="TCU451:TCV451"/>
    <mergeCell ref="TDA451:TDB451"/>
    <mergeCell ref="TDG451:TDH451"/>
    <mergeCell ref="TDM451:TDN451"/>
    <mergeCell ref="TDS451:TDT451"/>
    <mergeCell ref="TDY451:TDZ451"/>
    <mergeCell ref="TEE451:TEF451"/>
    <mergeCell ref="TAG451:TAH451"/>
    <mergeCell ref="TAM451:TAN451"/>
    <mergeCell ref="TAS451:TAT451"/>
    <mergeCell ref="TAY451:TAZ451"/>
    <mergeCell ref="TBE451:TBF451"/>
    <mergeCell ref="TBK451:TBL451"/>
    <mergeCell ref="TBQ451:TBR451"/>
    <mergeCell ref="TBW451:TBX451"/>
    <mergeCell ref="TCC451:TCD451"/>
    <mergeCell ref="TGM451:TGN451"/>
    <mergeCell ref="TGS451:TGT451"/>
    <mergeCell ref="TGY451:TGZ451"/>
    <mergeCell ref="THE451:THF451"/>
    <mergeCell ref="THK451:THL451"/>
    <mergeCell ref="THQ451:THR451"/>
    <mergeCell ref="THW451:THX451"/>
    <mergeCell ref="TIC451:TID451"/>
    <mergeCell ref="TII451:TIJ451"/>
    <mergeCell ref="TEK451:TEL451"/>
    <mergeCell ref="TEQ451:TER451"/>
    <mergeCell ref="TEW451:TEX451"/>
    <mergeCell ref="TFC451:TFD451"/>
    <mergeCell ref="TFI451:TFJ451"/>
    <mergeCell ref="TFO451:TFP451"/>
    <mergeCell ref="TFU451:TFV451"/>
    <mergeCell ref="TGA451:TGB451"/>
    <mergeCell ref="TGG451:TGH451"/>
    <mergeCell ref="TKQ451:TKR451"/>
    <mergeCell ref="TKW451:TKX451"/>
    <mergeCell ref="TLC451:TLD451"/>
    <mergeCell ref="TLI451:TLJ451"/>
    <mergeCell ref="TLO451:TLP451"/>
    <mergeCell ref="TLU451:TLV451"/>
    <mergeCell ref="TMA451:TMB451"/>
    <mergeCell ref="TMG451:TMH451"/>
    <mergeCell ref="TMM451:TMN451"/>
    <mergeCell ref="TIO451:TIP451"/>
    <mergeCell ref="TIU451:TIV451"/>
    <mergeCell ref="TJA451:TJB451"/>
    <mergeCell ref="TJG451:TJH451"/>
    <mergeCell ref="TJM451:TJN451"/>
    <mergeCell ref="TJS451:TJT451"/>
    <mergeCell ref="TJY451:TJZ451"/>
    <mergeCell ref="TKE451:TKF451"/>
    <mergeCell ref="TKK451:TKL451"/>
    <mergeCell ref="TOU451:TOV451"/>
    <mergeCell ref="TPA451:TPB451"/>
    <mergeCell ref="TPG451:TPH451"/>
    <mergeCell ref="TPM451:TPN451"/>
    <mergeCell ref="TPS451:TPT451"/>
    <mergeCell ref="TPY451:TPZ451"/>
    <mergeCell ref="TQE451:TQF451"/>
    <mergeCell ref="TQK451:TQL451"/>
    <mergeCell ref="TQQ451:TQR451"/>
    <mergeCell ref="TMS451:TMT451"/>
    <mergeCell ref="TMY451:TMZ451"/>
    <mergeCell ref="TNE451:TNF451"/>
    <mergeCell ref="TNK451:TNL451"/>
    <mergeCell ref="TNQ451:TNR451"/>
    <mergeCell ref="TNW451:TNX451"/>
    <mergeCell ref="TOC451:TOD451"/>
    <mergeCell ref="TOI451:TOJ451"/>
    <mergeCell ref="TOO451:TOP451"/>
    <mergeCell ref="TSY451:TSZ451"/>
    <mergeCell ref="TTE451:TTF451"/>
    <mergeCell ref="TTK451:TTL451"/>
    <mergeCell ref="TTQ451:TTR451"/>
    <mergeCell ref="TTW451:TTX451"/>
    <mergeCell ref="TUC451:TUD451"/>
    <mergeCell ref="TUI451:TUJ451"/>
    <mergeCell ref="TUO451:TUP451"/>
    <mergeCell ref="TUU451:TUV451"/>
    <mergeCell ref="TQW451:TQX451"/>
    <mergeCell ref="TRC451:TRD451"/>
    <mergeCell ref="TRI451:TRJ451"/>
    <mergeCell ref="TRO451:TRP451"/>
    <mergeCell ref="TRU451:TRV451"/>
    <mergeCell ref="TSA451:TSB451"/>
    <mergeCell ref="TSG451:TSH451"/>
    <mergeCell ref="TSM451:TSN451"/>
    <mergeCell ref="TSS451:TST451"/>
    <mergeCell ref="TXC451:TXD451"/>
    <mergeCell ref="TXI451:TXJ451"/>
    <mergeCell ref="TXO451:TXP451"/>
    <mergeCell ref="TXU451:TXV451"/>
    <mergeCell ref="TYA451:TYB451"/>
    <mergeCell ref="TYG451:TYH451"/>
    <mergeCell ref="TYM451:TYN451"/>
    <mergeCell ref="TYS451:TYT451"/>
    <mergeCell ref="TYY451:TYZ451"/>
    <mergeCell ref="TVA451:TVB451"/>
    <mergeCell ref="TVG451:TVH451"/>
    <mergeCell ref="TVM451:TVN451"/>
    <mergeCell ref="TVS451:TVT451"/>
    <mergeCell ref="TVY451:TVZ451"/>
    <mergeCell ref="TWE451:TWF451"/>
    <mergeCell ref="TWK451:TWL451"/>
    <mergeCell ref="TWQ451:TWR451"/>
    <mergeCell ref="TWW451:TWX451"/>
    <mergeCell ref="UBG451:UBH451"/>
    <mergeCell ref="UBM451:UBN451"/>
    <mergeCell ref="UBS451:UBT451"/>
    <mergeCell ref="UBY451:UBZ451"/>
    <mergeCell ref="UCE451:UCF451"/>
    <mergeCell ref="UCK451:UCL451"/>
    <mergeCell ref="UCQ451:UCR451"/>
    <mergeCell ref="UCW451:UCX451"/>
    <mergeCell ref="UDC451:UDD451"/>
    <mergeCell ref="TZE451:TZF451"/>
    <mergeCell ref="TZK451:TZL451"/>
    <mergeCell ref="TZQ451:TZR451"/>
    <mergeCell ref="TZW451:TZX451"/>
    <mergeCell ref="UAC451:UAD451"/>
    <mergeCell ref="UAI451:UAJ451"/>
    <mergeCell ref="UAO451:UAP451"/>
    <mergeCell ref="UAU451:UAV451"/>
    <mergeCell ref="UBA451:UBB451"/>
    <mergeCell ref="UFK451:UFL451"/>
    <mergeCell ref="UFQ451:UFR451"/>
    <mergeCell ref="UFW451:UFX451"/>
    <mergeCell ref="UGC451:UGD451"/>
    <mergeCell ref="UGI451:UGJ451"/>
    <mergeCell ref="UGO451:UGP451"/>
    <mergeCell ref="UGU451:UGV451"/>
    <mergeCell ref="UHA451:UHB451"/>
    <mergeCell ref="UHG451:UHH451"/>
    <mergeCell ref="UDI451:UDJ451"/>
    <mergeCell ref="UDO451:UDP451"/>
    <mergeCell ref="UDU451:UDV451"/>
    <mergeCell ref="UEA451:UEB451"/>
    <mergeCell ref="UEG451:UEH451"/>
    <mergeCell ref="UEM451:UEN451"/>
    <mergeCell ref="UES451:UET451"/>
    <mergeCell ref="UEY451:UEZ451"/>
    <mergeCell ref="UFE451:UFF451"/>
    <mergeCell ref="UJO451:UJP451"/>
    <mergeCell ref="UJU451:UJV451"/>
    <mergeCell ref="UKA451:UKB451"/>
    <mergeCell ref="UKG451:UKH451"/>
    <mergeCell ref="UKM451:UKN451"/>
    <mergeCell ref="UKS451:UKT451"/>
    <mergeCell ref="UKY451:UKZ451"/>
    <mergeCell ref="ULE451:ULF451"/>
    <mergeCell ref="ULK451:ULL451"/>
    <mergeCell ref="UHM451:UHN451"/>
    <mergeCell ref="UHS451:UHT451"/>
    <mergeCell ref="UHY451:UHZ451"/>
    <mergeCell ref="UIE451:UIF451"/>
    <mergeCell ref="UIK451:UIL451"/>
    <mergeCell ref="UIQ451:UIR451"/>
    <mergeCell ref="UIW451:UIX451"/>
    <mergeCell ref="UJC451:UJD451"/>
    <mergeCell ref="UJI451:UJJ451"/>
    <mergeCell ref="UNS451:UNT451"/>
    <mergeCell ref="UNY451:UNZ451"/>
    <mergeCell ref="UOE451:UOF451"/>
    <mergeCell ref="UOK451:UOL451"/>
    <mergeCell ref="UOQ451:UOR451"/>
    <mergeCell ref="UOW451:UOX451"/>
    <mergeCell ref="UPC451:UPD451"/>
    <mergeCell ref="UPI451:UPJ451"/>
    <mergeCell ref="UPO451:UPP451"/>
    <mergeCell ref="ULQ451:ULR451"/>
    <mergeCell ref="ULW451:ULX451"/>
    <mergeCell ref="UMC451:UMD451"/>
    <mergeCell ref="UMI451:UMJ451"/>
    <mergeCell ref="UMO451:UMP451"/>
    <mergeCell ref="UMU451:UMV451"/>
    <mergeCell ref="UNA451:UNB451"/>
    <mergeCell ref="UNG451:UNH451"/>
    <mergeCell ref="UNM451:UNN451"/>
    <mergeCell ref="URW451:URX451"/>
    <mergeCell ref="USC451:USD451"/>
    <mergeCell ref="USI451:USJ451"/>
    <mergeCell ref="USO451:USP451"/>
    <mergeCell ref="USU451:USV451"/>
    <mergeCell ref="UTA451:UTB451"/>
    <mergeCell ref="UTG451:UTH451"/>
    <mergeCell ref="UTM451:UTN451"/>
    <mergeCell ref="UTS451:UTT451"/>
    <mergeCell ref="UPU451:UPV451"/>
    <mergeCell ref="UQA451:UQB451"/>
    <mergeCell ref="UQG451:UQH451"/>
    <mergeCell ref="UQM451:UQN451"/>
    <mergeCell ref="UQS451:UQT451"/>
    <mergeCell ref="UQY451:UQZ451"/>
    <mergeCell ref="URE451:URF451"/>
    <mergeCell ref="URK451:URL451"/>
    <mergeCell ref="URQ451:URR451"/>
    <mergeCell ref="UWA451:UWB451"/>
    <mergeCell ref="UWG451:UWH451"/>
    <mergeCell ref="UWM451:UWN451"/>
    <mergeCell ref="UWS451:UWT451"/>
    <mergeCell ref="UWY451:UWZ451"/>
    <mergeCell ref="UXE451:UXF451"/>
    <mergeCell ref="UXK451:UXL451"/>
    <mergeCell ref="UXQ451:UXR451"/>
    <mergeCell ref="UXW451:UXX451"/>
    <mergeCell ref="UTY451:UTZ451"/>
    <mergeCell ref="UUE451:UUF451"/>
    <mergeCell ref="UUK451:UUL451"/>
    <mergeCell ref="UUQ451:UUR451"/>
    <mergeCell ref="UUW451:UUX451"/>
    <mergeCell ref="UVC451:UVD451"/>
    <mergeCell ref="UVI451:UVJ451"/>
    <mergeCell ref="UVO451:UVP451"/>
    <mergeCell ref="UVU451:UVV451"/>
    <mergeCell ref="VAE451:VAF451"/>
    <mergeCell ref="VAK451:VAL451"/>
    <mergeCell ref="VAQ451:VAR451"/>
    <mergeCell ref="VAW451:VAX451"/>
    <mergeCell ref="VBC451:VBD451"/>
    <mergeCell ref="VBI451:VBJ451"/>
    <mergeCell ref="VBO451:VBP451"/>
    <mergeCell ref="VBU451:VBV451"/>
    <mergeCell ref="VCA451:VCB451"/>
    <mergeCell ref="UYC451:UYD451"/>
    <mergeCell ref="UYI451:UYJ451"/>
    <mergeCell ref="UYO451:UYP451"/>
    <mergeCell ref="UYU451:UYV451"/>
    <mergeCell ref="UZA451:UZB451"/>
    <mergeCell ref="UZG451:UZH451"/>
    <mergeCell ref="UZM451:UZN451"/>
    <mergeCell ref="UZS451:UZT451"/>
    <mergeCell ref="UZY451:UZZ451"/>
    <mergeCell ref="VEI451:VEJ451"/>
    <mergeCell ref="VEO451:VEP451"/>
    <mergeCell ref="VEU451:VEV451"/>
    <mergeCell ref="VFA451:VFB451"/>
    <mergeCell ref="VFG451:VFH451"/>
    <mergeCell ref="VFM451:VFN451"/>
    <mergeCell ref="VFS451:VFT451"/>
    <mergeCell ref="VFY451:VFZ451"/>
    <mergeCell ref="VGE451:VGF451"/>
    <mergeCell ref="VCG451:VCH451"/>
    <mergeCell ref="VCM451:VCN451"/>
    <mergeCell ref="VCS451:VCT451"/>
    <mergeCell ref="VCY451:VCZ451"/>
    <mergeCell ref="VDE451:VDF451"/>
    <mergeCell ref="VDK451:VDL451"/>
    <mergeCell ref="VDQ451:VDR451"/>
    <mergeCell ref="VDW451:VDX451"/>
    <mergeCell ref="VEC451:VED451"/>
    <mergeCell ref="VIM451:VIN451"/>
    <mergeCell ref="VIS451:VIT451"/>
    <mergeCell ref="VIY451:VIZ451"/>
    <mergeCell ref="VJE451:VJF451"/>
    <mergeCell ref="VJK451:VJL451"/>
    <mergeCell ref="VJQ451:VJR451"/>
    <mergeCell ref="VJW451:VJX451"/>
    <mergeCell ref="VKC451:VKD451"/>
    <mergeCell ref="VKI451:VKJ451"/>
    <mergeCell ref="VGK451:VGL451"/>
    <mergeCell ref="VGQ451:VGR451"/>
    <mergeCell ref="VGW451:VGX451"/>
    <mergeCell ref="VHC451:VHD451"/>
    <mergeCell ref="VHI451:VHJ451"/>
    <mergeCell ref="VHO451:VHP451"/>
    <mergeCell ref="VHU451:VHV451"/>
    <mergeCell ref="VIA451:VIB451"/>
    <mergeCell ref="VIG451:VIH451"/>
    <mergeCell ref="VMQ451:VMR451"/>
    <mergeCell ref="VMW451:VMX451"/>
    <mergeCell ref="VNC451:VND451"/>
    <mergeCell ref="VNI451:VNJ451"/>
    <mergeCell ref="VNO451:VNP451"/>
    <mergeCell ref="VNU451:VNV451"/>
    <mergeCell ref="VOA451:VOB451"/>
    <mergeCell ref="VOG451:VOH451"/>
    <mergeCell ref="VOM451:VON451"/>
    <mergeCell ref="VKO451:VKP451"/>
    <mergeCell ref="VKU451:VKV451"/>
    <mergeCell ref="VLA451:VLB451"/>
    <mergeCell ref="VLG451:VLH451"/>
    <mergeCell ref="VLM451:VLN451"/>
    <mergeCell ref="VLS451:VLT451"/>
    <mergeCell ref="VLY451:VLZ451"/>
    <mergeCell ref="VME451:VMF451"/>
    <mergeCell ref="VMK451:VML451"/>
    <mergeCell ref="VQU451:VQV451"/>
    <mergeCell ref="VRA451:VRB451"/>
    <mergeCell ref="VRG451:VRH451"/>
    <mergeCell ref="VRM451:VRN451"/>
    <mergeCell ref="VRS451:VRT451"/>
    <mergeCell ref="VRY451:VRZ451"/>
    <mergeCell ref="VSE451:VSF451"/>
    <mergeCell ref="VSK451:VSL451"/>
    <mergeCell ref="VSQ451:VSR451"/>
    <mergeCell ref="VOS451:VOT451"/>
    <mergeCell ref="VOY451:VOZ451"/>
    <mergeCell ref="VPE451:VPF451"/>
    <mergeCell ref="VPK451:VPL451"/>
    <mergeCell ref="VPQ451:VPR451"/>
    <mergeCell ref="VPW451:VPX451"/>
    <mergeCell ref="VQC451:VQD451"/>
    <mergeCell ref="VQI451:VQJ451"/>
    <mergeCell ref="VQO451:VQP451"/>
    <mergeCell ref="VUY451:VUZ451"/>
    <mergeCell ref="VVE451:VVF451"/>
    <mergeCell ref="VVK451:VVL451"/>
    <mergeCell ref="VVQ451:VVR451"/>
    <mergeCell ref="VVW451:VVX451"/>
    <mergeCell ref="VWC451:VWD451"/>
    <mergeCell ref="VWI451:VWJ451"/>
    <mergeCell ref="VWO451:VWP451"/>
    <mergeCell ref="VWU451:VWV451"/>
    <mergeCell ref="VSW451:VSX451"/>
    <mergeCell ref="VTC451:VTD451"/>
    <mergeCell ref="VTI451:VTJ451"/>
    <mergeCell ref="VTO451:VTP451"/>
    <mergeCell ref="VTU451:VTV451"/>
    <mergeCell ref="VUA451:VUB451"/>
    <mergeCell ref="VUG451:VUH451"/>
    <mergeCell ref="VUM451:VUN451"/>
    <mergeCell ref="VUS451:VUT451"/>
    <mergeCell ref="VZC451:VZD451"/>
    <mergeCell ref="VZI451:VZJ451"/>
    <mergeCell ref="VZO451:VZP451"/>
    <mergeCell ref="VZU451:VZV451"/>
    <mergeCell ref="WAA451:WAB451"/>
    <mergeCell ref="WAG451:WAH451"/>
    <mergeCell ref="WAM451:WAN451"/>
    <mergeCell ref="WAS451:WAT451"/>
    <mergeCell ref="WAY451:WAZ451"/>
    <mergeCell ref="VXA451:VXB451"/>
    <mergeCell ref="VXG451:VXH451"/>
    <mergeCell ref="VXM451:VXN451"/>
    <mergeCell ref="VXS451:VXT451"/>
    <mergeCell ref="VXY451:VXZ451"/>
    <mergeCell ref="VYE451:VYF451"/>
    <mergeCell ref="VYK451:VYL451"/>
    <mergeCell ref="VYQ451:VYR451"/>
    <mergeCell ref="VYW451:VYX451"/>
    <mergeCell ref="WDG451:WDH451"/>
    <mergeCell ref="WDM451:WDN451"/>
    <mergeCell ref="WDS451:WDT451"/>
    <mergeCell ref="WDY451:WDZ451"/>
    <mergeCell ref="WEE451:WEF451"/>
    <mergeCell ref="WEK451:WEL451"/>
    <mergeCell ref="WEQ451:WER451"/>
    <mergeCell ref="WEW451:WEX451"/>
    <mergeCell ref="WFC451:WFD451"/>
    <mergeCell ref="WBE451:WBF451"/>
    <mergeCell ref="WBK451:WBL451"/>
    <mergeCell ref="WBQ451:WBR451"/>
    <mergeCell ref="WBW451:WBX451"/>
    <mergeCell ref="WCC451:WCD451"/>
    <mergeCell ref="WCI451:WCJ451"/>
    <mergeCell ref="WCO451:WCP451"/>
    <mergeCell ref="WCU451:WCV451"/>
    <mergeCell ref="WDA451:WDB451"/>
    <mergeCell ref="WHK451:WHL451"/>
    <mergeCell ref="WHQ451:WHR451"/>
    <mergeCell ref="WHW451:WHX451"/>
    <mergeCell ref="WIC451:WID451"/>
    <mergeCell ref="WII451:WIJ451"/>
    <mergeCell ref="WIO451:WIP451"/>
    <mergeCell ref="WIU451:WIV451"/>
    <mergeCell ref="WJA451:WJB451"/>
    <mergeCell ref="WJG451:WJH451"/>
    <mergeCell ref="WFI451:WFJ451"/>
    <mergeCell ref="WFO451:WFP451"/>
    <mergeCell ref="WFU451:WFV451"/>
    <mergeCell ref="WGA451:WGB451"/>
    <mergeCell ref="WGG451:WGH451"/>
    <mergeCell ref="WGM451:WGN451"/>
    <mergeCell ref="WGS451:WGT451"/>
    <mergeCell ref="WGY451:WGZ451"/>
    <mergeCell ref="WHE451:WHF451"/>
    <mergeCell ref="WLO451:WLP451"/>
    <mergeCell ref="WLU451:WLV451"/>
    <mergeCell ref="WMA451:WMB451"/>
    <mergeCell ref="WMG451:WMH451"/>
    <mergeCell ref="WMM451:WMN451"/>
    <mergeCell ref="WMS451:WMT451"/>
    <mergeCell ref="WMY451:WMZ451"/>
    <mergeCell ref="WNE451:WNF451"/>
    <mergeCell ref="WNK451:WNL451"/>
    <mergeCell ref="WJM451:WJN451"/>
    <mergeCell ref="WJS451:WJT451"/>
    <mergeCell ref="WJY451:WJZ451"/>
    <mergeCell ref="WKE451:WKF451"/>
    <mergeCell ref="WKK451:WKL451"/>
    <mergeCell ref="WKQ451:WKR451"/>
    <mergeCell ref="WKW451:WKX451"/>
    <mergeCell ref="WLC451:WLD451"/>
    <mergeCell ref="WLI451:WLJ451"/>
    <mergeCell ref="WPS451:WPT451"/>
    <mergeCell ref="WPY451:WPZ451"/>
    <mergeCell ref="WQE451:WQF451"/>
    <mergeCell ref="WQK451:WQL451"/>
    <mergeCell ref="WQQ451:WQR451"/>
    <mergeCell ref="WQW451:WQX451"/>
    <mergeCell ref="WRC451:WRD451"/>
    <mergeCell ref="WRI451:WRJ451"/>
    <mergeCell ref="WRO451:WRP451"/>
    <mergeCell ref="WNQ451:WNR451"/>
    <mergeCell ref="WNW451:WNX451"/>
    <mergeCell ref="WOC451:WOD451"/>
    <mergeCell ref="WOI451:WOJ451"/>
    <mergeCell ref="WOO451:WOP451"/>
    <mergeCell ref="WOU451:WOV451"/>
    <mergeCell ref="WPA451:WPB451"/>
    <mergeCell ref="WPG451:WPH451"/>
    <mergeCell ref="WPM451:WPN451"/>
    <mergeCell ref="WTW451:WTX451"/>
    <mergeCell ref="WUC451:WUD451"/>
    <mergeCell ref="WUI451:WUJ451"/>
    <mergeCell ref="WUO451:WUP451"/>
    <mergeCell ref="WUU451:WUV451"/>
    <mergeCell ref="WVA451:WVB451"/>
    <mergeCell ref="WVG451:WVH451"/>
    <mergeCell ref="WVM451:WVN451"/>
    <mergeCell ref="WVS451:WVT451"/>
    <mergeCell ref="WRU451:WRV451"/>
    <mergeCell ref="WSA451:WSB451"/>
    <mergeCell ref="WSG451:WSH451"/>
    <mergeCell ref="WSM451:WSN451"/>
    <mergeCell ref="WSS451:WST451"/>
    <mergeCell ref="WSY451:WSZ451"/>
    <mergeCell ref="WTE451:WTF451"/>
    <mergeCell ref="WTK451:WTL451"/>
    <mergeCell ref="WTQ451:WTR451"/>
    <mergeCell ref="XBG451:XBH451"/>
    <mergeCell ref="XBM451:XBN451"/>
    <mergeCell ref="XBS451:XBT451"/>
    <mergeCell ref="XBY451:XBZ451"/>
    <mergeCell ref="WYA451:WYB451"/>
    <mergeCell ref="WYG451:WYH451"/>
    <mergeCell ref="WYM451:WYN451"/>
    <mergeCell ref="WYS451:WYT451"/>
    <mergeCell ref="WYY451:WYZ451"/>
    <mergeCell ref="WZE451:WZF451"/>
    <mergeCell ref="WZK451:WZL451"/>
    <mergeCell ref="WZQ451:WZR451"/>
    <mergeCell ref="WZW451:WZX451"/>
    <mergeCell ref="WVY451:WVZ451"/>
    <mergeCell ref="WWE451:WWF451"/>
    <mergeCell ref="WWK451:WWL451"/>
    <mergeCell ref="WWQ451:WWR451"/>
    <mergeCell ref="WWW451:WWX451"/>
    <mergeCell ref="WXC451:WXD451"/>
    <mergeCell ref="WXI451:WXJ451"/>
    <mergeCell ref="WXO451:WXP451"/>
    <mergeCell ref="WXU451:WXV451"/>
    <mergeCell ref="A522:B522"/>
    <mergeCell ref="A524:B524"/>
    <mergeCell ref="A526:B526"/>
    <mergeCell ref="A527:B527"/>
    <mergeCell ref="A529:B529"/>
    <mergeCell ref="A530:B530"/>
    <mergeCell ref="A532:B532"/>
    <mergeCell ref="A533:B533"/>
    <mergeCell ref="A535:B535"/>
    <mergeCell ref="XEG451:XEH451"/>
    <mergeCell ref="XEM451:XEN451"/>
    <mergeCell ref="XES451:XET451"/>
    <mergeCell ref="A512:B512"/>
    <mergeCell ref="A513:B513"/>
    <mergeCell ref="A515:B515"/>
    <mergeCell ref="A517:B517"/>
    <mergeCell ref="A518:B518"/>
    <mergeCell ref="A520:B520"/>
    <mergeCell ref="XCE451:XCF451"/>
    <mergeCell ref="XCK451:XCL451"/>
    <mergeCell ref="XCQ451:XCR451"/>
    <mergeCell ref="XCW451:XCX451"/>
    <mergeCell ref="XDC451:XDD451"/>
    <mergeCell ref="XDI451:XDJ451"/>
    <mergeCell ref="XDO451:XDP451"/>
    <mergeCell ref="XDU451:XDV451"/>
    <mergeCell ref="XEA451:XEB451"/>
    <mergeCell ref="XAC451:XAD451"/>
    <mergeCell ref="XAI451:XAJ451"/>
    <mergeCell ref="XAO451:XAP451"/>
    <mergeCell ref="XAU451:XAV451"/>
    <mergeCell ref="XBA451:XBB451"/>
    <mergeCell ref="A584:B584"/>
    <mergeCell ref="A585:B585"/>
    <mergeCell ref="A587:B587"/>
    <mergeCell ref="A588:B588"/>
    <mergeCell ref="A590:B590"/>
    <mergeCell ref="A591:B591"/>
    <mergeCell ref="A570:B570"/>
    <mergeCell ref="A571:B571"/>
    <mergeCell ref="A573:B573"/>
    <mergeCell ref="A574:B574"/>
    <mergeCell ref="A576:B576"/>
    <mergeCell ref="A578:B578"/>
    <mergeCell ref="A579:B579"/>
    <mergeCell ref="A581:B581"/>
    <mergeCell ref="A582:B582"/>
    <mergeCell ref="A556:B556"/>
    <mergeCell ref="A557:B557"/>
    <mergeCell ref="A559:B559"/>
    <mergeCell ref="A561:B561"/>
    <mergeCell ref="A562:B562"/>
    <mergeCell ref="A564:B564"/>
    <mergeCell ref="A565:B565"/>
    <mergeCell ref="A567:B567"/>
    <mergeCell ref="A568:B568"/>
    <mergeCell ref="A560:B560"/>
    <mergeCell ref="A563:B563"/>
  </mergeCells>
  <pageMargins left="0.62992125984251968" right="0.55118110236220474" top="0.78740157480314965" bottom="0.59055118110236227" header="0.51181102362204722" footer="0.11811023622047245"/>
  <pageSetup paperSize="9" scale="65" firstPageNumber="18" orientation="portrait" useFirstPageNumber="1" r:id="rId1"/>
  <headerFooter alignWithMargins="0">
    <oddHeader>&amp;CSprawozdanie z wykonania budżetu Województwa Zachodniopomorskiego za 2012 rok - zestawienie zmian
__________________________________________________________________________________________________________________</oddHeader>
    <oddFooter>&amp;C&amp;P</oddFooter>
  </headerFooter>
  <rowBreaks count="1" manualBreakCount="1">
    <brk id="31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14</vt:i4>
      </vt:variant>
    </vt:vector>
  </HeadingPairs>
  <TitlesOfParts>
    <vt:vector size="17" baseType="lpstr">
      <vt:lpstr>Tabela 1</vt:lpstr>
      <vt:lpstr>Tabela 2</vt:lpstr>
      <vt:lpstr>Tabela 3</vt:lpstr>
      <vt:lpstr>'Tabela 2'!__GRUPA_WYM__</vt:lpstr>
      <vt:lpstr>__GRUPA_WYM__</vt:lpstr>
      <vt:lpstr>'Tabela 2'!__GRUPA_WYM1__</vt:lpstr>
      <vt:lpstr>__GRUPA_WYM1__</vt:lpstr>
      <vt:lpstr>'Tabela 2'!__GRUPA_WYM2__</vt:lpstr>
      <vt:lpstr>__GRUPA_WYM2__</vt:lpstr>
      <vt:lpstr>'Tabela 2'!__MAIN__</vt:lpstr>
      <vt:lpstr>__MAIN__</vt:lpstr>
      <vt:lpstr>'Tabela 1'!Obszar_wydruku</vt:lpstr>
      <vt:lpstr>'Tabela 2'!Obszar_wydruku</vt:lpstr>
      <vt:lpstr>'Tabela 3'!Obszar_wydruku</vt:lpstr>
      <vt:lpstr>'Tabela 1'!Tytuły_wydruku</vt:lpstr>
      <vt:lpstr>'Tabela 2'!Tytuły_wydruku</vt:lpstr>
      <vt:lpstr>'Tabela 3'!Tytuły_wydruku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mnowocien</dc:creator>
  <cp:lastModifiedBy>Magdalena Nowocień</cp:lastModifiedBy>
  <cp:lastPrinted>2013-03-27T06:34:24Z</cp:lastPrinted>
  <dcterms:created xsi:type="dcterms:W3CDTF">2013-02-14T14:02:47Z</dcterms:created>
  <dcterms:modified xsi:type="dcterms:W3CDTF">2013-04-11T11:36:46Z</dcterms:modified>
</cp:coreProperties>
</file>