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 activeTab="1"/>
  </bookViews>
  <sheets>
    <sheet name="arkusz ofertowy" sheetId="20" r:id="rId1"/>
    <sheet name="aktywny arkusz ofertowy" sheetId="7" r:id="rId2"/>
  </sheets>
  <calcPr calcId="145621"/>
</workbook>
</file>

<file path=xl/calcChain.xml><?xml version="1.0" encoding="utf-8"?>
<calcChain xmlns="http://schemas.openxmlformats.org/spreadsheetml/2006/main">
  <c r="H245" i="20" l="1"/>
  <c r="H247" i="7"/>
  <c r="M107" i="20" l="1"/>
  <c r="M109" i="7"/>
  <c r="M213" i="7"/>
  <c r="I23" i="7"/>
  <c r="B11" i="20" l="1"/>
  <c r="M211" i="20"/>
  <c r="M11" i="20" l="1"/>
  <c r="G239" i="20" l="1"/>
  <c r="G183" i="20"/>
  <c r="G103" i="20"/>
  <c r="G95" i="20"/>
  <c r="G71" i="20"/>
  <c r="G63" i="20"/>
  <c r="G55" i="20"/>
  <c r="B19" i="20"/>
  <c r="B35" i="20" s="1"/>
  <c r="B43" i="20" s="1"/>
  <c r="B51" i="20" s="1"/>
  <c r="B59" i="20" s="1"/>
  <c r="B67" i="20" s="1"/>
  <c r="B75" i="20" s="1"/>
  <c r="B83" i="20" s="1"/>
  <c r="B91" i="20" s="1"/>
  <c r="B99" i="20" s="1"/>
  <c r="B115" i="20" s="1"/>
  <c r="B123" i="20" s="1"/>
  <c r="B131" i="20" s="1"/>
  <c r="B139" i="20" s="1"/>
  <c r="B147" i="20" s="1"/>
  <c r="B163" i="20" s="1"/>
  <c r="B171" i="20" s="1"/>
  <c r="B179" i="20" s="1"/>
  <c r="B187" i="20" s="1"/>
  <c r="B195" i="20" s="1"/>
  <c r="B203" i="20" s="1"/>
  <c r="B211" i="20" s="1"/>
  <c r="B21" i="7"/>
  <c r="B37" i="7" s="1"/>
  <c r="B45" i="7" s="1"/>
  <c r="B53" i="7" s="1"/>
  <c r="B61" i="7" s="1"/>
  <c r="B69" i="7" s="1"/>
  <c r="B77" i="7" s="1"/>
  <c r="B85" i="7" s="1"/>
  <c r="B93" i="7" s="1"/>
  <c r="B101" i="7" s="1"/>
  <c r="B117" i="7" s="1"/>
  <c r="B125" i="7" s="1"/>
  <c r="B133" i="7" s="1"/>
  <c r="B141" i="7" s="1"/>
  <c r="B149" i="7" s="1"/>
  <c r="B165" i="7" s="1"/>
  <c r="B173" i="7" s="1"/>
  <c r="B181" i="7" s="1"/>
  <c r="B189" i="7" s="1"/>
  <c r="B197" i="7" s="1"/>
  <c r="B205" i="7" s="1"/>
  <c r="B213" i="7" s="1"/>
  <c r="B229" i="7" s="1"/>
  <c r="B237" i="7" s="1"/>
  <c r="I7" i="7"/>
  <c r="I31" i="7" l="1"/>
  <c r="I39" i="7" s="1"/>
  <c r="I47" i="7" s="1"/>
  <c r="I55" i="7" s="1"/>
  <c r="I63" i="7" s="1"/>
  <c r="I71" i="7" s="1"/>
  <c r="I79" i="7" s="1"/>
  <c r="I87" i="7" s="1"/>
  <c r="I95" i="7" s="1"/>
  <c r="I103" i="7" s="1"/>
  <c r="I15" i="7"/>
  <c r="B227" i="20"/>
  <c r="B235" i="20" s="1"/>
  <c r="M3" i="20"/>
  <c r="I111" i="7" l="1"/>
  <c r="I119" i="7" s="1"/>
  <c r="I127" i="7" s="1"/>
  <c r="I135" i="7" s="1"/>
  <c r="I143" i="7" s="1"/>
  <c r="I151" i="7" s="1"/>
  <c r="M27" i="20"/>
  <c r="J233" i="7"/>
  <c r="K233" i="7" s="1"/>
  <c r="J232" i="7"/>
  <c r="K232" i="7" s="1"/>
  <c r="J225" i="7"/>
  <c r="J224" i="7"/>
  <c r="K224" i="7" s="1"/>
  <c r="J217" i="7"/>
  <c r="J216" i="7"/>
  <c r="K216" i="7" s="1"/>
  <c r="J209" i="7"/>
  <c r="J208" i="7"/>
  <c r="K208" i="7" s="1"/>
  <c r="J201" i="7"/>
  <c r="K201" i="7" s="1"/>
  <c r="L201" i="7" s="1"/>
  <c r="J200" i="7"/>
  <c r="K200" i="7" s="1"/>
  <c r="L200" i="7" s="1"/>
  <c r="J193" i="7"/>
  <c r="J192" i="7"/>
  <c r="J184" i="7"/>
  <c r="K184" i="7" s="1"/>
  <c r="J177" i="7"/>
  <c r="J176" i="7"/>
  <c r="K176" i="7" s="1"/>
  <c r="J169" i="7"/>
  <c r="J168" i="7"/>
  <c r="K168" i="7" s="1"/>
  <c r="L168" i="7" s="1"/>
  <c r="J153" i="7"/>
  <c r="K153" i="7" s="1"/>
  <c r="J152" i="7"/>
  <c r="K152" i="7" s="1"/>
  <c r="J145" i="7"/>
  <c r="J144" i="7"/>
  <c r="K144" i="7" s="1"/>
  <c r="J137" i="7"/>
  <c r="J136" i="7"/>
  <c r="K136" i="7" s="1"/>
  <c r="J129" i="7"/>
  <c r="J128" i="7"/>
  <c r="K128" i="7" s="1"/>
  <c r="J121" i="7"/>
  <c r="J120" i="7"/>
  <c r="K120" i="7" s="1"/>
  <c r="J113" i="7"/>
  <c r="J112" i="7"/>
  <c r="K112" i="7" s="1"/>
  <c r="J89" i="7"/>
  <c r="J88" i="7"/>
  <c r="K88" i="7" s="1"/>
  <c r="J81" i="7"/>
  <c r="J80" i="7"/>
  <c r="K80" i="7" s="1"/>
  <c r="J49" i="7"/>
  <c r="K49" i="7" s="1"/>
  <c r="L49" i="7" s="1"/>
  <c r="J48" i="7"/>
  <c r="K48" i="7" s="1"/>
  <c r="L48" i="7" s="1"/>
  <c r="J41" i="7"/>
  <c r="J40" i="7"/>
  <c r="K40" i="7" s="1"/>
  <c r="J33" i="7"/>
  <c r="K33" i="7" s="1"/>
  <c r="L33" i="7" s="1"/>
  <c r="J32" i="7"/>
  <c r="K32" i="7" s="1"/>
  <c r="L32" i="7" s="1"/>
  <c r="J25" i="7"/>
  <c r="K25" i="7" s="1"/>
  <c r="J24" i="7"/>
  <c r="K24" i="7" s="1"/>
  <c r="J17" i="7"/>
  <c r="K17" i="7" s="1"/>
  <c r="J16" i="7"/>
  <c r="K16" i="7" s="1"/>
  <c r="J185" i="7"/>
  <c r="I167" i="7" l="1"/>
  <c r="I175" i="7" s="1"/>
  <c r="I183" i="7" s="1"/>
  <c r="I191" i="7" s="1"/>
  <c r="I199" i="7" s="1"/>
  <c r="I207" i="7" s="1"/>
  <c r="I215" i="7" s="1"/>
  <c r="I159" i="7"/>
  <c r="L16" i="7"/>
  <c r="L120" i="7"/>
  <c r="L144" i="7"/>
  <c r="L208" i="7"/>
  <c r="L232" i="7"/>
  <c r="L40" i="7"/>
  <c r="L153" i="7"/>
  <c r="L176" i="7"/>
  <c r="L24" i="7"/>
  <c r="L136" i="7"/>
  <c r="K192" i="7"/>
  <c r="L192" i="7" s="1"/>
  <c r="L184" i="7"/>
  <c r="L233" i="7"/>
  <c r="K225" i="7"/>
  <c r="L225" i="7" s="1"/>
  <c r="L224" i="7"/>
  <c r="K217" i="7"/>
  <c r="L217" i="7" s="1"/>
  <c r="L216" i="7"/>
  <c r="K209" i="7"/>
  <c r="L209" i="7" s="1"/>
  <c r="K193" i="7"/>
  <c r="L193" i="7" s="1"/>
  <c r="K185" i="7"/>
  <c r="L185" i="7" s="1"/>
  <c r="K177" i="7"/>
  <c r="L177" i="7" s="1"/>
  <c r="K169" i="7"/>
  <c r="L169" i="7" s="1"/>
  <c r="L152" i="7"/>
  <c r="K145" i="7"/>
  <c r="L145" i="7" s="1"/>
  <c r="K137" i="7"/>
  <c r="L137" i="7" s="1"/>
  <c r="K129" i="7"/>
  <c r="L129" i="7" s="1"/>
  <c r="L128" i="7"/>
  <c r="K121" i="7"/>
  <c r="L121" i="7" s="1"/>
  <c r="K113" i="7"/>
  <c r="L113" i="7" s="1"/>
  <c r="L112" i="7"/>
  <c r="K89" i="7"/>
  <c r="L89" i="7" s="1"/>
  <c r="L88" i="7"/>
  <c r="K81" i="7"/>
  <c r="L81" i="7" s="1"/>
  <c r="L80" i="7"/>
  <c r="K41" i="7"/>
  <c r="L41" i="7" s="1"/>
  <c r="L25" i="7"/>
  <c r="L17" i="7"/>
  <c r="I223" i="7" l="1"/>
  <c r="I231" i="7" s="1"/>
  <c r="I239" i="7" s="1"/>
  <c r="G241" i="7"/>
  <c r="J241" i="7" s="1"/>
  <c r="G185" i="7"/>
  <c r="G105" i="7"/>
  <c r="J105" i="7" s="1"/>
  <c r="K105" i="7" s="1"/>
  <c r="G97" i="7"/>
  <c r="J97" i="7" s="1"/>
  <c r="G73" i="7"/>
  <c r="G65" i="7"/>
  <c r="J104" i="7"/>
  <c r="K104" i="7" s="1"/>
  <c r="J72" i="7"/>
  <c r="K72" i="7" s="1"/>
  <c r="J64" i="7"/>
  <c r="K64" i="7" s="1"/>
  <c r="J73" i="7" l="1"/>
  <c r="K73" i="7" s="1"/>
  <c r="L73" i="7" s="1"/>
  <c r="L64" i="7"/>
  <c r="J65" i="7"/>
  <c r="K241" i="7"/>
  <c r="L241" i="7" s="1"/>
  <c r="L105" i="7"/>
  <c r="K97" i="7"/>
  <c r="L97" i="7" s="1"/>
  <c r="L104" i="7"/>
  <c r="L72" i="7"/>
  <c r="J239" i="7"/>
  <c r="J231" i="7"/>
  <c r="J223" i="7"/>
  <c r="J215" i="7"/>
  <c r="J207" i="7"/>
  <c r="J199" i="7"/>
  <c r="J191" i="7"/>
  <c r="J183" i="7"/>
  <c r="J167" i="7"/>
  <c r="J162" i="7"/>
  <c r="J151" i="7"/>
  <c r="J143" i="7"/>
  <c r="J135" i="7"/>
  <c r="J127" i="7"/>
  <c r="J119" i="7"/>
  <c r="J111" i="7"/>
  <c r="J103" i="7"/>
  <c r="K103" i="7" s="1"/>
  <c r="J98" i="7"/>
  <c r="J87" i="7"/>
  <c r="J79" i="7"/>
  <c r="J71" i="7"/>
  <c r="K71" i="7" s="1"/>
  <c r="J240" i="7"/>
  <c r="K240" i="7" s="1"/>
  <c r="J242" i="7"/>
  <c r="J226" i="7"/>
  <c r="J161" i="7"/>
  <c r="K161" i="7" s="1"/>
  <c r="J160" i="7"/>
  <c r="K160" i="7" s="1"/>
  <c r="L160" i="7" s="1"/>
  <c r="J146" i="7"/>
  <c r="J96" i="7"/>
  <c r="K96" i="7" s="1"/>
  <c r="J63" i="7"/>
  <c r="K63" i="7" s="1"/>
  <c r="J47" i="7"/>
  <c r="J39" i="7"/>
  <c r="J31" i="7"/>
  <c r="J23" i="7"/>
  <c r="J15" i="7"/>
  <c r="J9" i="7"/>
  <c r="K9" i="7" s="1"/>
  <c r="J218" i="7" l="1"/>
  <c r="K218" i="7" s="1"/>
  <c r="L218" i="7" s="1"/>
  <c r="J130" i="7"/>
  <c r="K130" i="7" s="1"/>
  <c r="L130" i="7" s="1"/>
  <c r="J90" i="7"/>
  <c r="K90" i="7" s="1"/>
  <c r="L90" i="7" s="1"/>
  <c r="K15" i="7"/>
  <c r="L15" i="7" s="1"/>
  <c r="K146" i="7"/>
  <c r="L146" i="7" s="1"/>
  <c r="K151" i="7"/>
  <c r="L151" i="7" s="1"/>
  <c r="K167" i="7"/>
  <c r="L167" i="7" s="1"/>
  <c r="K199" i="7"/>
  <c r="L199" i="7" s="1"/>
  <c r="K127" i="7"/>
  <c r="K23" i="7"/>
  <c r="L23" i="7" s="1"/>
  <c r="K39" i="7"/>
  <c r="L39" i="7" s="1"/>
  <c r="K79" i="7"/>
  <c r="L79" i="7" s="1"/>
  <c r="K135" i="7"/>
  <c r="L135" i="7" s="1"/>
  <c r="K183" i="7"/>
  <c r="L183" i="7" s="1"/>
  <c r="K215" i="7"/>
  <c r="L215" i="7" s="1"/>
  <c r="K231" i="7"/>
  <c r="L231" i="7" s="1"/>
  <c r="J95" i="7"/>
  <c r="K95" i="7" s="1"/>
  <c r="J210" i="7"/>
  <c r="J211" i="7" s="1"/>
  <c r="L103" i="7"/>
  <c r="K119" i="7"/>
  <c r="L119" i="7" s="1"/>
  <c r="K31" i="7"/>
  <c r="L31" i="7" s="1"/>
  <c r="K226" i="7"/>
  <c r="L226" i="7" s="1"/>
  <c r="J178" i="7"/>
  <c r="J175" i="7"/>
  <c r="K207" i="7"/>
  <c r="L207" i="7" s="1"/>
  <c r="K223" i="7"/>
  <c r="L223" i="7" s="1"/>
  <c r="K47" i="7"/>
  <c r="L47" i="7" s="1"/>
  <c r="K87" i="7"/>
  <c r="L87" i="7" s="1"/>
  <c r="K111" i="7"/>
  <c r="L111" i="7" s="1"/>
  <c r="K143" i="7"/>
  <c r="L143" i="7" s="1"/>
  <c r="K191" i="7"/>
  <c r="L191" i="7" s="1"/>
  <c r="L71" i="7"/>
  <c r="J122" i="7"/>
  <c r="J123" i="7" s="1"/>
  <c r="J202" i="7"/>
  <c r="J203" i="7" s="1"/>
  <c r="L63" i="7"/>
  <c r="K65" i="7"/>
  <c r="L65" i="7" s="1"/>
  <c r="J243" i="7"/>
  <c r="J227" i="7"/>
  <c r="J186" i="7"/>
  <c r="J187" i="7" s="1"/>
  <c r="L96" i="7"/>
  <c r="J154" i="7"/>
  <c r="J159" i="7"/>
  <c r="J163" i="7" s="1"/>
  <c r="J170" i="7"/>
  <c r="J171" i="7" s="1"/>
  <c r="L240" i="7"/>
  <c r="K242" i="7"/>
  <c r="L242" i="7" s="1"/>
  <c r="K239" i="7"/>
  <c r="J234" i="7"/>
  <c r="K162" i="7"/>
  <c r="L162" i="7" s="1"/>
  <c r="J147" i="7"/>
  <c r="L161" i="7"/>
  <c r="K98" i="7"/>
  <c r="L98" i="7" s="1"/>
  <c r="L9" i="7"/>
  <c r="J82" i="7"/>
  <c r="J74" i="7"/>
  <c r="J66" i="7"/>
  <c r="K66" i="7" s="1"/>
  <c r="L66" i="7" s="1"/>
  <c r="G57" i="7"/>
  <c r="J56" i="7"/>
  <c r="K56" i="7" s="1"/>
  <c r="L56" i="7" s="1"/>
  <c r="J55" i="7"/>
  <c r="K55" i="7" s="1"/>
  <c r="J58" i="7"/>
  <c r="J50" i="7"/>
  <c r="J42" i="7"/>
  <c r="J34" i="7"/>
  <c r="J8" i="7"/>
  <c r="K8" i="7" s="1"/>
  <c r="J219" i="7" l="1"/>
  <c r="J131" i="7"/>
  <c r="M67" i="20"/>
  <c r="J99" i="7"/>
  <c r="K131" i="7"/>
  <c r="J179" i="7"/>
  <c r="L127" i="7"/>
  <c r="L131" i="7" s="1"/>
  <c r="J91" i="7"/>
  <c r="K99" i="7"/>
  <c r="K50" i="7"/>
  <c r="L50" i="7" s="1"/>
  <c r="K42" i="7"/>
  <c r="L42" i="7" s="1"/>
  <c r="K82" i="7"/>
  <c r="L82" i="7" s="1"/>
  <c r="K234" i="7"/>
  <c r="L234" i="7" s="1"/>
  <c r="L235" i="7" s="1"/>
  <c r="K122" i="7"/>
  <c r="L122" i="7" s="1"/>
  <c r="L123" i="7" s="1"/>
  <c r="J106" i="7"/>
  <c r="J107" i="7" s="1"/>
  <c r="K34" i="7"/>
  <c r="L34" i="7" s="1"/>
  <c r="K74" i="7"/>
  <c r="L74" i="7" s="1"/>
  <c r="J114" i="7"/>
  <c r="J115" i="7" s="1"/>
  <c r="J138" i="7"/>
  <c r="J139" i="7" s="1"/>
  <c r="J194" i="7"/>
  <c r="J195" i="7" s="1"/>
  <c r="K170" i="7"/>
  <c r="L170" i="7" s="1"/>
  <c r="L171" i="7" s="1"/>
  <c r="K154" i="7"/>
  <c r="L154" i="7" s="1"/>
  <c r="L155" i="7" s="1"/>
  <c r="K186" i="7"/>
  <c r="K187" i="7" s="1"/>
  <c r="K178" i="7"/>
  <c r="L178" i="7" s="1"/>
  <c r="K210" i="7"/>
  <c r="L210" i="7" s="1"/>
  <c r="K202" i="7"/>
  <c r="L202" i="7" s="1"/>
  <c r="K175" i="7"/>
  <c r="L175" i="7" s="1"/>
  <c r="J57" i="7"/>
  <c r="K57" i="7" s="1"/>
  <c r="L57" i="7" s="1"/>
  <c r="K227" i="7"/>
  <c r="L227" i="7"/>
  <c r="J155" i="7"/>
  <c r="L8" i="7"/>
  <c r="K159" i="7"/>
  <c r="L159" i="7" s="1"/>
  <c r="L163" i="7" s="1"/>
  <c r="K219" i="7"/>
  <c r="K147" i="7"/>
  <c r="K91" i="7"/>
  <c r="K243" i="7"/>
  <c r="L239" i="7"/>
  <c r="L243" i="7" s="1"/>
  <c r="J235" i="7"/>
  <c r="L147" i="7"/>
  <c r="L95" i="7"/>
  <c r="L99" i="7" s="1"/>
  <c r="L91" i="7"/>
  <c r="J51" i="7"/>
  <c r="J10" i="7"/>
  <c r="K10" i="7" s="1"/>
  <c r="J7" i="7"/>
  <c r="J35" i="7"/>
  <c r="K58" i="7"/>
  <c r="L58" i="7" s="1"/>
  <c r="K67" i="7"/>
  <c r="J67" i="7"/>
  <c r="J83" i="7"/>
  <c r="J26" i="7"/>
  <c r="L55" i="7"/>
  <c r="M237" i="7" l="1"/>
  <c r="K171" i="7"/>
  <c r="K235" i="7"/>
  <c r="J59" i="7"/>
  <c r="K123" i="7"/>
  <c r="K155" i="7"/>
  <c r="K179" i="7"/>
  <c r="L186" i="7"/>
  <c r="L187" i="7" s="1"/>
  <c r="L179" i="7"/>
  <c r="M221" i="7"/>
  <c r="K35" i="7"/>
  <c r="J18" i="7"/>
  <c r="J19" i="7" s="1"/>
  <c r="K26" i="7"/>
  <c r="L26" i="7" s="1"/>
  <c r="L27" i="7" s="1"/>
  <c r="K138" i="7"/>
  <c r="K139" i="7" s="1"/>
  <c r="K106" i="7"/>
  <c r="K107" i="7" s="1"/>
  <c r="K194" i="7"/>
  <c r="L194" i="7" s="1"/>
  <c r="L195" i="7" s="1"/>
  <c r="K114" i="7"/>
  <c r="K115" i="7" s="1"/>
  <c r="K83" i="7"/>
  <c r="K51" i="7"/>
  <c r="K203" i="7"/>
  <c r="L219" i="7"/>
  <c r="L211" i="7"/>
  <c r="K211" i="7"/>
  <c r="L67" i="7"/>
  <c r="K163" i="7"/>
  <c r="L203" i="7"/>
  <c r="L35" i="7"/>
  <c r="J11" i="7"/>
  <c r="K7" i="7"/>
  <c r="K11" i="7" s="1"/>
  <c r="L10" i="7"/>
  <c r="J75" i="7"/>
  <c r="K75" i="7"/>
  <c r="K59" i="7"/>
  <c r="L51" i="7"/>
  <c r="L83" i="7"/>
  <c r="J43" i="7"/>
  <c r="K43" i="7"/>
  <c r="L59" i="7"/>
  <c r="J27" i="7"/>
  <c r="J248" i="7" l="1"/>
  <c r="J249" i="7" s="1"/>
  <c r="L106" i="7"/>
  <c r="L107" i="7" s="1"/>
  <c r="K195" i="7"/>
  <c r="L138" i="7"/>
  <c r="L139" i="7" s="1"/>
  <c r="L114" i="7"/>
  <c r="L115" i="7" s="1"/>
  <c r="K18" i="7"/>
  <c r="K19" i="7" s="1"/>
  <c r="L75" i="7"/>
  <c r="K27" i="7"/>
  <c r="L7" i="7"/>
  <c r="L11" i="7" s="1"/>
  <c r="M5" i="7" s="1"/>
  <c r="L43" i="7"/>
  <c r="M29" i="7" s="1"/>
  <c r="K248" i="7" l="1"/>
  <c r="K249" i="7" s="1"/>
  <c r="M69" i="7"/>
  <c r="L18" i="7"/>
  <c r="L19" i="7" s="1"/>
  <c r="M13" i="7" s="1"/>
  <c r="L248" i="7" l="1"/>
  <c r="L249" i="7" s="1"/>
  <c r="M219" i="20" l="1"/>
  <c r="M235" i="20" l="1"/>
</calcChain>
</file>

<file path=xl/sharedStrings.xml><?xml version="1.0" encoding="utf-8"?>
<sst xmlns="http://schemas.openxmlformats.org/spreadsheetml/2006/main" count="1468" uniqueCount="46">
  <si>
    <t>Lp.</t>
  </si>
  <si>
    <t>Grupa taryfowa</t>
  </si>
  <si>
    <t>W-3.6</t>
  </si>
  <si>
    <t>Lp</t>
  </si>
  <si>
    <t>Opis</t>
  </si>
  <si>
    <t>Jednostka miary</t>
  </si>
  <si>
    <t>Cena jednostkowa netto</t>
  </si>
  <si>
    <t>VAT</t>
  </si>
  <si>
    <t>Wartość netto</t>
  </si>
  <si>
    <t>Wartość brutto</t>
  </si>
  <si>
    <t>Dostawa paliwa gazowego</t>
  </si>
  <si>
    <t>MWh</t>
  </si>
  <si>
    <t xml:space="preserve">VAT </t>
  </si>
  <si>
    <t>m-c</t>
  </si>
  <si>
    <t xml:space="preserve">Abonament </t>
  </si>
  <si>
    <t>W-4</t>
  </si>
  <si>
    <t>Opłata dystrybucyjna stała</t>
  </si>
  <si>
    <t>Ilość godzin w roku [h]</t>
  </si>
  <si>
    <t xml:space="preserve">Opłata dystrybucyjna zmienna </t>
  </si>
  <si>
    <t>Razem</t>
  </si>
  <si>
    <t>W-1.1</t>
  </si>
  <si>
    <t xml:space="preserve">Roczna szacunkowa ilość </t>
  </si>
  <si>
    <t>Cena jednostkowa netto [zł/MWh]</t>
  </si>
  <si>
    <t>Razem ilość gazu</t>
  </si>
  <si>
    <t>SUMA:</t>
  </si>
  <si>
    <t>Netto</t>
  </si>
  <si>
    <t>Brutto</t>
  </si>
  <si>
    <t>W-6A</t>
  </si>
  <si>
    <t>Wojewódzki Ośrodek Medycyny Pracy</t>
  </si>
  <si>
    <t>W-2.1</t>
  </si>
  <si>
    <t>W-5</t>
  </si>
  <si>
    <t>SPSZOZ "Zdroje"</t>
  </si>
  <si>
    <t>Zamek Książąt Pomorskich</t>
  </si>
  <si>
    <t>Zachodniopomorskie Centrum Doskonalenia Nauczycieli</t>
  </si>
  <si>
    <t>Wojewódzka Stacja Pogotowia Ratunkowego w Szczecinie</t>
  </si>
  <si>
    <t>Urząd Marszałkowski Województwa Zachodniopomorskiego</t>
  </si>
  <si>
    <t>Zachodniopomorskie Centrum Kształcenia Zawodowego i Ustawicznego w Szczecinie</t>
  </si>
  <si>
    <t>Samodzielny Publiczny Wojewódzki Szpital Zespolony</t>
  </si>
  <si>
    <t>ID</t>
  </si>
  <si>
    <t>MWh/h</t>
  </si>
  <si>
    <t xml:space="preserve">sprawa:  </t>
  </si>
  <si>
    <t>W powyżej zaznaczonej komórce żółtym kolorem należy wpisać cenę jednostkową w zł za 1 MWh</t>
  </si>
  <si>
    <t>zł/MWh</t>
  </si>
  <si>
    <t>Załącznik do opisu przedmiotu zamówienia.</t>
  </si>
  <si>
    <t>s</t>
  </si>
  <si>
    <t>W komórce zaznaczonej kolorem szarym należy wpisać odpowiednią kwotę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</si>
</sst>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  <numFmt numFmtId="165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4" fontId="6" fillId="4" borderId="8" xfId="1" applyFont="1" applyFill="1" applyBorder="1" applyAlignment="1">
      <alignment horizontal="center" vertical="center"/>
    </xf>
    <xf numFmtId="44" fontId="6" fillId="4" borderId="9" xfId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4" fontId="6" fillId="0" borderId="8" xfId="1" applyFont="1" applyFill="1" applyBorder="1" applyAlignment="1">
      <alignment horizontal="center" vertical="center"/>
    </xf>
    <xf numFmtId="44" fontId="6" fillId="0" borderId="9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opLeftCell="A239" workbookViewId="0">
      <selection activeCell="H251" sqref="H251"/>
    </sheetView>
  </sheetViews>
  <sheetFormatPr defaultColWidth="9.140625" defaultRowHeight="11.25" x14ac:dyDescent="0.2"/>
  <cols>
    <col min="1" max="1" width="2.85546875" style="1" customWidth="1"/>
    <col min="2" max="2" width="3.7109375" style="1" customWidth="1"/>
    <col min="3" max="3" width="3.42578125" style="10" customWidth="1"/>
    <col min="4" max="4" width="28.85546875" style="11" customWidth="1"/>
    <col min="5" max="5" width="8.140625" style="10" customWidth="1"/>
    <col min="6" max="6" width="9" style="10" customWidth="1"/>
    <col min="7" max="7" width="8.7109375" style="10" customWidth="1"/>
    <col min="8" max="8" width="11.5703125" style="10" customWidth="1"/>
    <col min="9" max="9" width="11.140625" style="22" customWidth="1"/>
    <col min="10" max="11" width="11.5703125" style="10" customWidth="1"/>
    <col min="12" max="12" width="11.42578125" style="10" customWidth="1"/>
    <col min="13" max="13" width="10.42578125" style="1" bestFit="1" customWidth="1"/>
    <col min="14" max="14" width="14.140625" style="1" bestFit="1" customWidth="1"/>
    <col min="15" max="16384" width="9.140625" style="1"/>
  </cols>
  <sheetData>
    <row r="1" spans="1:14" x14ac:dyDescent="0.2">
      <c r="A1" s="31" t="s">
        <v>38</v>
      </c>
      <c r="B1" s="32" t="s">
        <v>0</v>
      </c>
      <c r="D1" s="33" t="s">
        <v>43</v>
      </c>
      <c r="E1" s="33"/>
      <c r="F1" s="33"/>
      <c r="G1" s="33"/>
      <c r="H1" s="33"/>
      <c r="I1" s="33"/>
      <c r="J1" s="33"/>
      <c r="K1" s="33"/>
      <c r="L1" s="33"/>
    </row>
    <row r="2" spans="1:14" x14ac:dyDescent="0.2">
      <c r="A2" s="31"/>
      <c r="B2" s="32"/>
      <c r="C2" s="33" t="s">
        <v>40</v>
      </c>
      <c r="D2" s="33"/>
      <c r="E2" s="33"/>
      <c r="F2" s="33"/>
      <c r="G2" s="33"/>
      <c r="H2" s="33"/>
      <c r="I2" s="33"/>
      <c r="J2" s="33"/>
      <c r="K2" s="33"/>
      <c r="L2" s="33"/>
    </row>
    <row r="3" spans="1:14" ht="15" customHeight="1" x14ac:dyDescent="0.2">
      <c r="A3" s="34">
        <v>1</v>
      </c>
      <c r="B3" s="34">
        <v>1</v>
      </c>
      <c r="C3" s="35" t="s">
        <v>44</v>
      </c>
      <c r="D3" s="36"/>
      <c r="E3" s="36"/>
      <c r="F3" s="36"/>
      <c r="G3" s="36"/>
      <c r="H3" s="36"/>
      <c r="I3" s="36"/>
      <c r="J3" s="36"/>
      <c r="K3" s="36"/>
      <c r="L3" s="36"/>
      <c r="M3" s="2">
        <f>L9</f>
        <v>0</v>
      </c>
    </row>
    <row r="4" spans="1:14" ht="33.75" x14ac:dyDescent="0.2">
      <c r="A4" s="34"/>
      <c r="B4" s="34"/>
      <c r="C4" s="15" t="s">
        <v>3</v>
      </c>
      <c r="D4" s="3" t="s">
        <v>4</v>
      </c>
      <c r="E4" s="3" t="s">
        <v>1</v>
      </c>
      <c r="F4" s="3" t="s">
        <v>5</v>
      </c>
      <c r="G4" s="3" t="s">
        <v>17</v>
      </c>
      <c r="H4" s="3" t="s">
        <v>21</v>
      </c>
      <c r="I4" s="21" t="s">
        <v>22</v>
      </c>
      <c r="J4" s="3" t="s">
        <v>8</v>
      </c>
      <c r="K4" s="3" t="s">
        <v>12</v>
      </c>
      <c r="L4" s="3" t="s">
        <v>9</v>
      </c>
    </row>
    <row r="5" spans="1:14" ht="11.25" customHeight="1" x14ac:dyDescent="0.2">
      <c r="A5" s="34"/>
      <c r="B5" s="34"/>
      <c r="C5" s="16">
        <v>1</v>
      </c>
      <c r="D5" s="3" t="s">
        <v>10</v>
      </c>
      <c r="E5" s="5" t="s">
        <v>15</v>
      </c>
      <c r="F5" s="4" t="s">
        <v>11</v>
      </c>
      <c r="G5" s="4"/>
      <c r="H5" s="12">
        <v>108.9</v>
      </c>
      <c r="I5" s="19"/>
      <c r="J5" s="7"/>
      <c r="K5" s="7"/>
      <c r="L5" s="7"/>
    </row>
    <row r="6" spans="1:14" x14ac:dyDescent="0.2">
      <c r="A6" s="34"/>
      <c r="B6" s="34"/>
      <c r="C6" s="16">
        <v>2</v>
      </c>
      <c r="D6" s="3" t="s">
        <v>14</v>
      </c>
      <c r="E6" s="5" t="s">
        <v>15</v>
      </c>
      <c r="F6" s="4" t="s">
        <v>13</v>
      </c>
      <c r="G6" s="4"/>
      <c r="H6" s="4">
        <v>12</v>
      </c>
      <c r="I6" s="12"/>
      <c r="J6" s="7"/>
      <c r="K6" s="7"/>
      <c r="L6" s="7"/>
    </row>
    <row r="7" spans="1:14" ht="15" customHeight="1" x14ac:dyDescent="0.2">
      <c r="A7" s="34"/>
      <c r="B7" s="34"/>
      <c r="C7" s="16">
        <v>3</v>
      </c>
      <c r="D7" s="3" t="s">
        <v>16</v>
      </c>
      <c r="E7" s="5" t="s">
        <v>15</v>
      </c>
      <c r="F7" s="5" t="s">
        <v>13</v>
      </c>
      <c r="G7" s="4"/>
      <c r="H7" s="4">
        <v>12</v>
      </c>
      <c r="I7" s="12"/>
      <c r="J7" s="7"/>
      <c r="K7" s="7"/>
      <c r="L7" s="7"/>
    </row>
    <row r="8" spans="1:14" ht="15" customHeight="1" x14ac:dyDescent="0.2">
      <c r="A8" s="34"/>
      <c r="B8" s="34"/>
      <c r="C8" s="16">
        <v>4</v>
      </c>
      <c r="D8" s="3" t="s">
        <v>18</v>
      </c>
      <c r="E8" s="5" t="s">
        <v>15</v>
      </c>
      <c r="F8" s="4" t="s">
        <v>11</v>
      </c>
      <c r="G8" s="4"/>
      <c r="H8" s="6">
        <v>108.9</v>
      </c>
      <c r="I8" s="12"/>
      <c r="J8" s="7"/>
      <c r="K8" s="7"/>
      <c r="L8" s="7"/>
    </row>
    <row r="9" spans="1:14" ht="15" customHeight="1" x14ac:dyDescent="0.2">
      <c r="A9" s="34"/>
      <c r="B9" s="34"/>
      <c r="C9" s="37" t="s">
        <v>19</v>
      </c>
      <c r="D9" s="37"/>
      <c r="E9" s="37"/>
      <c r="F9" s="37"/>
      <c r="G9" s="37"/>
      <c r="H9" s="37"/>
      <c r="I9" s="38"/>
      <c r="J9" s="41"/>
      <c r="K9" s="41"/>
      <c r="L9" s="41"/>
      <c r="N9" s="2"/>
    </row>
    <row r="10" spans="1:14" ht="15" customHeight="1" x14ac:dyDescent="0.2">
      <c r="A10" s="34"/>
      <c r="B10" s="34"/>
      <c r="C10" s="39"/>
      <c r="D10" s="39"/>
      <c r="E10" s="39"/>
      <c r="F10" s="39"/>
      <c r="G10" s="39"/>
      <c r="H10" s="39"/>
      <c r="I10" s="40"/>
      <c r="J10" s="42"/>
      <c r="K10" s="42"/>
      <c r="L10" s="42"/>
    </row>
    <row r="11" spans="1:14" x14ac:dyDescent="0.2">
      <c r="A11" s="43">
        <v>2</v>
      </c>
      <c r="B11" s="43">
        <f>B3+1</f>
        <v>2</v>
      </c>
      <c r="C11" s="44" t="s">
        <v>33</v>
      </c>
      <c r="D11" s="44"/>
      <c r="E11" s="44"/>
      <c r="F11" s="44"/>
      <c r="G11" s="44"/>
      <c r="H11" s="44"/>
      <c r="I11" s="44"/>
      <c r="J11" s="44"/>
      <c r="K11" s="44"/>
      <c r="L11" s="44"/>
      <c r="M11" s="2">
        <f>L17+L25</f>
        <v>0</v>
      </c>
    </row>
    <row r="12" spans="1:14" ht="33.75" x14ac:dyDescent="0.2">
      <c r="A12" s="43"/>
      <c r="B12" s="43"/>
      <c r="C12" s="15" t="s">
        <v>3</v>
      </c>
      <c r="D12" s="3" t="s">
        <v>4</v>
      </c>
      <c r="E12" s="3" t="s">
        <v>1</v>
      </c>
      <c r="F12" s="3" t="s">
        <v>5</v>
      </c>
      <c r="G12" s="3" t="s">
        <v>17</v>
      </c>
      <c r="H12" s="3" t="s">
        <v>21</v>
      </c>
      <c r="I12" s="21" t="s">
        <v>6</v>
      </c>
      <c r="J12" s="3" t="s">
        <v>8</v>
      </c>
      <c r="K12" s="3" t="s">
        <v>12</v>
      </c>
      <c r="L12" s="3" t="s">
        <v>9</v>
      </c>
    </row>
    <row r="13" spans="1:14" ht="11.25" customHeight="1" x14ac:dyDescent="0.2">
      <c r="A13" s="43"/>
      <c r="B13" s="43"/>
      <c r="C13" s="16">
        <v>1</v>
      </c>
      <c r="D13" s="3" t="s">
        <v>10</v>
      </c>
      <c r="E13" s="4" t="s">
        <v>2</v>
      </c>
      <c r="F13" s="4" t="s">
        <v>11</v>
      </c>
      <c r="G13" s="4"/>
      <c r="H13" s="4">
        <v>75.3</v>
      </c>
      <c r="I13" s="19"/>
      <c r="J13" s="7"/>
      <c r="K13" s="7"/>
      <c r="L13" s="7"/>
    </row>
    <row r="14" spans="1:14" x14ac:dyDescent="0.2">
      <c r="A14" s="43"/>
      <c r="B14" s="43"/>
      <c r="C14" s="16">
        <v>2</v>
      </c>
      <c r="D14" s="3" t="s">
        <v>14</v>
      </c>
      <c r="E14" s="4" t="s">
        <v>2</v>
      </c>
      <c r="F14" s="4" t="s">
        <v>13</v>
      </c>
      <c r="G14" s="4"/>
      <c r="H14" s="4">
        <v>12</v>
      </c>
      <c r="I14" s="12"/>
      <c r="J14" s="7"/>
      <c r="K14" s="7"/>
      <c r="L14" s="7"/>
    </row>
    <row r="15" spans="1:14" ht="15" customHeight="1" x14ac:dyDescent="0.2">
      <c r="A15" s="43"/>
      <c r="B15" s="43"/>
      <c r="C15" s="16">
        <v>3</v>
      </c>
      <c r="D15" s="3" t="s">
        <v>16</v>
      </c>
      <c r="E15" s="4" t="s">
        <v>2</v>
      </c>
      <c r="F15" s="5" t="s">
        <v>13</v>
      </c>
      <c r="G15" s="4"/>
      <c r="H15" s="4">
        <v>12</v>
      </c>
      <c r="I15" s="12"/>
      <c r="J15" s="7"/>
      <c r="K15" s="7"/>
      <c r="L15" s="7"/>
    </row>
    <row r="16" spans="1:14" ht="15" customHeight="1" x14ac:dyDescent="0.2">
      <c r="A16" s="43"/>
      <c r="B16" s="43"/>
      <c r="C16" s="16">
        <v>4</v>
      </c>
      <c r="D16" s="3" t="s">
        <v>18</v>
      </c>
      <c r="E16" s="4" t="s">
        <v>2</v>
      </c>
      <c r="F16" s="4" t="s">
        <v>11</v>
      </c>
      <c r="G16" s="4"/>
      <c r="H16" s="4">
        <v>75.3</v>
      </c>
      <c r="I16" s="12"/>
      <c r="J16" s="7"/>
      <c r="K16" s="7"/>
      <c r="L16" s="7"/>
    </row>
    <row r="17" spans="1:13" ht="15" customHeight="1" x14ac:dyDescent="0.2">
      <c r="A17" s="43"/>
      <c r="B17" s="43"/>
      <c r="C17" s="37" t="s">
        <v>19</v>
      </c>
      <c r="D17" s="37"/>
      <c r="E17" s="37"/>
      <c r="F17" s="37"/>
      <c r="G17" s="37"/>
      <c r="H17" s="37"/>
      <c r="I17" s="38"/>
      <c r="J17" s="41"/>
      <c r="K17" s="41"/>
      <c r="L17" s="41"/>
    </row>
    <row r="18" spans="1:13" ht="15" customHeight="1" x14ac:dyDescent="0.2">
      <c r="A18" s="43"/>
      <c r="B18" s="43"/>
      <c r="C18" s="39"/>
      <c r="D18" s="39"/>
      <c r="E18" s="39"/>
      <c r="F18" s="39"/>
      <c r="G18" s="39"/>
      <c r="H18" s="39"/>
      <c r="I18" s="40"/>
      <c r="J18" s="42"/>
      <c r="K18" s="42"/>
      <c r="L18" s="42"/>
    </row>
    <row r="19" spans="1:13" x14ac:dyDescent="0.2">
      <c r="A19" s="43"/>
      <c r="B19" s="43">
        <f t="shared" ref="B19" si="0">B11+1</f>
        <v>3</v>
      </c>
      <c r="C19" s="45" t="s">
        <v>33</v>
      </c>
      <c r="D19" s="45"/>
      <c r="E19" s="45"/>
      <c r="F19" s="45"/>
      <c r="G19" s="45"/>
      <c r="H19" s="45"/>
      <c r="I19" s="45"/>
      <c r="J19" s="45"/>
      <c r="K19" s="45"/>
      <c r="L19" s="45"/>
    </row>
    <row r="20" spans="1:13" ht="33.75" x14ac:dyDescent="0.2">
      <c r="A20" s="43"/>
      <c r="B20" s="43"/>
      <c r="C20" s="15" t="s">
        <v>3</v>
      </c>
      <c r="D20" s="3" t="s">
        <v>4</v>
      </c>
      <c r="E20" s="3" t="s">
        <v>1</v>
      </c>
      <c r="F20" s="3" t="s">
        <v>5</v>
      </c>
      <c r="G20" s="3" t="s">
        <v>17</v>
      </c>
      <c r="H20" s="3" t="s">
        <v>21</v>
      </c>
      <c r="I20" s="21" t="s">
        <v>6</v>
      </c>
      <c r="J20" s="3" t="s">
        <v>8</v>
      </c>
      <c r="K20" s="3" t="s">
        <v>12</v>
      </c>
      <c r="L20" s="3" t="s">
        <v>9</v>
      </c>
    </row>
    <row r="21" spans="1:13" ht="11.25" customHeight="1" x14ac:dyDescent="0.2">
      <c r="A21" s="43"/>
      <c r="B21" s="43"/>
      <c r="C21" s="16">
        <v>1</v>
      </c>
      <c r="D21" s="3" t="s">
        <v>10</v>
      </c>
      <c r="E21" s="4" t="s">
        <v>2</v>
      </c>
      <c r="F21" s="4" t="s">
        <v>11</v>
      </c>
      <c r="G21" s="4"/>
      <c r="H21" s="4">
        <v>80.5</v>
      </c>
      <c r="I21" s="19"/>
      <c r="J21" s="7"/>
      <c r="K21" s="7"/>
      <c r="L21" s="7"/>
    </row>
    <row r="22" spans="1:13" x14ac:dyDescent="0.2">
      <c r="A22" s="43"/>
      <c r="B22" s="43"/>
      <c r="C22" s="16">
        <v>2</v>
      </c>
      <c r="D22" s="3" t="s">
        <v>14</v>
      </c>
      <c r="E22" s="4" t="s">
        <v>2</v>
      </c>
      <c r="F22" s="4" t="s">
        <v>13</v>
      </c>
      <c r="G22" s="4"/>
      <c r="H22" s="4">
        <v>12</v>
      </c>
      <c r="I22" s="12"/>
      <c r="J22" s="7"/>
      <c r="K22" s="7"/>
      <c r="L22" s="7"/>
    </row>
    <row r="23" spans="1:13" ht="15" customHeight="1" x14ac:dyDescent="0.2">
      <c r="A23" s="43"/>
      <c r="B23" s="43"/>
      <c r="C23" s="16">
        <v>3</v>
      </c>
      <c r="D23" s="3" t="s">
        <v>16</v>
      </c>
      <c r="E23" s="4" t="s">
        <v>2</v>
      </c>
      <c r="F23" s="4" t="s">
        <v>13</v>
      </c>
      <c r="G23" s="4"/>
      <c r="H23" s="4">
        <v>12</v>
      </c>
      <c r="I23" s="12"/>
      <c r="J23" s="7"/>
      <c r="K23" s="7"/>
      <c r="L23" s="7"/>
    </row>
    <row r="24" spans="1:13" ht="15" customHeight="1" x14ac:dyDescent="0.2">
      <c r="A24" s="43"/>
      <c r="B24" s="43"/>
      <c r="C24" s="16">
        <v>4</v>
      </c>
      <c r="D24" s="3" t="s">
        <v>18</v>
      </c>
      <c r="E24" s="4" t="s">
        <v>2</v>
      </c>
      <c r="F24" s="4" t="s">
        <v>11</v>
      </c>
      <c r="G24" s="4"/>
      <c r="H24" s="4">
        <v>80.5</v>
      </c>
      <c r="I24" s="12"/>
      <c r="J24" s="7"/>
      <c r="K24" s="7"/>
      <c r="L24" s="7"/>
    </row>
    <row r="25" spans="1:13" ht="15" customHeight="1" x14ac:dyDescent="0.2">
      <c r="A25" s="43"/>
      <c r="B25" s="43"/>
      <c r="C25" s="37" t="s">
        <v>19</v>
      </c>
      <c r="D25" s="37"/>
      <c r="E25" s="37"/>
      <c r="F25" s="37"/>
      <c r="G25" s="37"/>
      <c r="H25" s="37"/>
      <c r="I25" s="38"/>
      <c r="J25" s="41"/>
      <c r="K25" s="41"/>
      <c r="L25" s="41"/>
    </row>
    <row r="26" spans="1:13" ht="15" customHeight="1" x14ac:dyDescent="0.2">
      <c r="A26" s="43"/>
      <c r="B26" s="43"/>
      <c r="C26" s="39"/>
      <c r="D26" s="39"/>
      <c r="E26" s="39"/>
      <c r="F26" s="39"/>
      <c r="G26" s="39"/>
      <c r="H26" s="39"/>
      <c r="I26" s="40"/>
      <c r="J26" s="42"/>
      <c r="K26" s="42"/>
      <c r="L26" s="42"/>
    </row>
    <row r="27" spans="1:13" x14ac:dyDescent="0.2">
      <c r="A27" s="46">
        <v>3</v>
      </c>
      <c r="B27" s="46">
        <v>4</v>
      </c>
      <c r="C27" s="47" t="s">
        <v>36</v>
      </c>
      <c r="D27" s="47"/>
      <c r="E27" s="47"/>
      <c r="F27" s="47"/>
      <c r="G27" s="47"/>
      <c r="H27" s="47"/>
      <c r="I27" s="47"/>
      <c r="J27" s="47"/>
      <c r="K27" s="47"/>
      <c r="L27" s="47"/>
      <c r="M27" s="2">
        <f>L33+L41+L49+L57+L65</f>
        <v>0</v>
      </c>
    </row>
    <row r="28" spans="1:13" ht="33.75" x14ac:dyDescent="0.2">
      <c r="A28" s="46"/>
      <c r="B28" s="46"/>
      <c r="C28" s="15" t="s">
        <v>3</v>
      </c>
      <c r="D28" s="3" t="s">
        <v>4</v>
      </c>
      <c r="E28" s="3" t="s">
        <v>1</v>
      </c>
      <c r="F28" s="3" t="s">
        <v>5</v>
      </c>
      <c r="G28" s="3" t="s">
        <v>17</v>
      </c>
      <c r="H28" s="3" t="s">
        <v>21</v>
      </c>
      <c r="I28" s="21" t="s">
        <v>6</v>
      </c>
      <c r="J28" s="3" t="s">
        <v>8</v>
      </c>
      <c r="K28" s="3" t="s">
        <v>12</v>
      </c>
      <c r="L28" s="3" t="s">
        <v>9</v>
      </c>
    </row>
    <row r="29" spans="1:13" ht="11.25" customHeight="1" x14ac:dyDescent="0.2">
      <c r="A29" s="46"/>
      <c r="B29" s="46"/>
      <c r="C29" s="16">
        <v>1</v>
      </c>
      <c r="D29" s="3" t="s">
        <v>10</v>
      </c>
      <c r="E29" s="4" t="s">
        <v>20</v>
      </c>
      <c r="F29" s="4" t="s">
        <v>11</v>
      </c>
      <c r="G29" s="4"/>
      <c r="H29" s="4">
        <v>0.2</v>
      </c>
      <c r="I29" s="19"/>
      <c r="J29" s="7"/>
      <c r="K29" s="7"/>
      <c r="L29" s="7"/>
    </row>
    <row r="30" spans="1:13" x14ac:dyDescent="0.2">
      <c r="A30" s="46"/>
      <c r="B30" s="46"/>
      <c r="C30" s="16">
        <v>2</v>
      </c>
      <c r="D30" s="3" t="s">
        <v>14</v>
      </c>
      <c r="E30" s="4" t="s">
        <v>20</v>
      </c>
      <c r="F30" s="4" t="s">
        <v>13</v>
      </c>
      <c r="G30" s="4"/>
      <c r="H30" s="4">
        <v>12</v>
      </c>
      <c r="I30" s="12"/>
      <c r="J30" s="7"/>
      <c r="K30" s="7"/>
      <c r="L30" s="7"/>
    </row>
    <row r="31" spans="1:13" ht="15" customHeight="1" x14ac:dyDescent="0.2">
      <c r="A31" s="46"/>
      <c r="B31" s="46"/>
      <c r="C31" s="16">
        <v>3</v>
      </c>
      <c r="D31" s="3" t="s">
        <v>16</v>
      </c>
      <c r="E31" s="4" t="s">
        <v>20</v>
      </c>
      <c r="F31" s="5" t="s">
        <v>13</v>
      </c>
      <c r="G31" s="4"/>
      <c r="H31" s="4">
        <v>12</v>
      </c>
      <c r="I31" s="12"/>
      <c r="J31" s="7"/>
      <c r="K31" s="7"/>
      <c r="L31" s="7"/>
    </row>
    <row r="32" spans="1:13" ht="15" customHeight="1" x14ac:dyDescent="0.2">
      <c r="A32" s="46"/>
      <c r="B32" s="46"/>
      <c r="C32" s="16">
        <v>4</v>
      </c>
      <c r="D32" s="3" t="s">
        <v>18</v>
      </c>
      <c r="E32" s="4" t="s">
        <v>20</v>
      </c>
      <c r="F32" s="4" t="s">
        <v>11</v>
      </c>
      <c r="G32" s="4"/>
      <c r="H32" s="4">
        <v>0.2</v>
      </c>
      <c r="I32" s="12"/>
      <c r="J32" s="7"/>
      <c r="K32" s="7"/>
      <c r="L32" s="7"/>
    </row>
    <row r="33" spans="1:12" ht="15" customHeight="1" x14ac:dyDescent="0.2">
      <c r="A33" s="46"/>
      <c r="B33" s="46"/>
      <c r="C33" s="37" t="s">
        <v>19</v>
      </c>
      <c r="D33" s="37"/>
      <c r="E33" s="37"/>
      <c r="F33" s="37"/>
      <c r="G33" s="37"/>
      <c r="H33" s="37"/>
      <c r="I33" s="38"/>
      <c r="J33" s="41"/>
      <c r="K33" s="41"/>
      <c r="L33" s="41"/>
    </row>
    <row r="34" spans="1:12" ht="15" customHeight="1" x14ac:dyDescent="0.2">
      <c r="A34" s="46"/>
      <c r="B34" s="46"/>
      <c r="C34" s="39"/>
      <c r="D34" s="39"/>
      <c r="E34" s="39"/>
      <c r="F34" s="39"/>
      <c r="G34" s="39"/>
      <c r="H34" s="39"/>
      <c r="I34" s="40"/>
      <c r="J34" s="42"/>
      <c r="K34" s="42"/>
      <c r="L34" s="42"/>
    </row>
    <row r="35" spans="1:12" x14ac:dyDescent="0.2">
      <c r="A35" s="46"/>
      <c r="B35" s="46">
        <f t="shared" ref="B35" si="1">B27+1</f>
        <v>5</v>
      </c>
      <c r="C35" s="47" t="s">
        <v>36</v>
      </c>
      <c r="D35" s="47"/>
      <c r="E35" s="47"/>
      <c r="F35" s="47"/>
      <c r="G35" s="47"/>
      <c r="H35" s="47"/>
      <c r="I35" s="47"/>
      <c r="J35" s="47"/>
      <c r="K35" s="47"/>
      <c r="L35" s="47"/>
    </row>
    <row r="36" spans="1:12" ht="33.75" x14ac:dyDescent="0.2">
      <c r="A36" s="46"/>
      <c r="B36" s="46"/>
      <c r="C36" s="17" t="s">
        <v>3</v>
      </c>
      <c r="D36" s="8" t="s">
        <v>4</v>
      </c>
      <c r="E36" s="8" t="s">
        <v>1</v>
      </c>
      <c r="F36" s="8" t="s">
        <v>5</v>
      </c>
      <c r="G36" s="8" t="s">
        <v>17</v>
      </c>
      <c r="H36" s="8" t="s">
        <v>21</v>
      </c>
      <c r="I36" s="23" t="s">
        <v>22</v>
      </c>
      <c r="J36" s="8" t="s">
        <v>8</v>
      </c>
      <c r="K36" s="8" t="s">
        <v>12</v>
      </c>
      <c r="L36" s="8" t="s">
        <v>9</v>
      </c>
    </row>
    <row r="37" spans="1:12" x14ac:dyDescent="0.2">
      <c r="A37" s="46"/>
      <c r="B37" s="46"/>
      <c r="C37" s="18">
        <v>1</v>
      </c>
      <c r="D37" s="8" t="s">
        <v>10</v>
      </c>
      <c r="E37" s="5" t="s">
        <v>29</v>
      </c>
      <c r="F37" s="5" t="s">
        <v>11</v>
      </c>
      <c r="G37" s="5"/>
      <c r="H37" s="5">
        <v>4</v>
      </c>
      <c r="I37" s="19"/>
      <c r="J37" s="7"/>
      <c r="K37" s="7"/>
      <c r="L37" s="7"/>
    </row>
    <row r="38" spans="1:12" x14ac:dyDescent="0.2">
      <c r="A38" s="46"/>
      <c r="B38" s="46"/>
      <c r="C38" s="18">
        <v>2</v>
      </c>
      <c r="D38" s="8" t="s">
        <v>14</v>
      </c>
      <c r="E38" s="5" t="s">
        <v>29</v>
      </c>
      <c r="F38" s="5" t="s">
        <v>13</v>
      </c>
      <c r="G38" s="5"/>
      <c r="H38" s="5">
        <v>12</v>
      </c>
      <c r="I38" s="12"/>
      <c r="J38" s="7"/>
      <c r="K38" s="7"/>
      <c r="L38" s="7"/>
    </row>
    <row r="39" spans="1:12" x14ac:dyDescent="0.2">
      <c r="A39" s="46"/>
      <c r="B39" s="46"/>
      <c r="C39" s="18">
        <v>3</v>
      </c>
      <c r="D39" s="8" t="s">
        <v>16</v>
      </c>
      <c r="E39" s="5" t="s">
        <v>29</v>
      </c>
      <c r="F39" s="5" t="s">
        <v>13</v>
      </c>
      <c r="G39" s="5"/>
      <c r="H39" s="5">
        <v>12</v>
      </c>
      <c r="I39" s="12"/>
      <c r="J39" s="7"/>
      <c r="K39" s="7"/>
      <c r="L39" s="7"/>
    </row>
    <row r="40" spans="1:12" x14ac:dyDescent="0.2">
      <c r="A40" s="46"/>
      <c r="B40" s="46"/>
      <c r="C40" s="18">
        <v>4</v>
      </c>
      <c r="D40" s="8" t="s">
        <v>18</v>
      </c>
      <c r="E40" s="5" t="s">
        <v>29</v>
      </c>
      <c r="F40" s="5" t="s">
        <v>11</v>
      </c>
      <c r="G40" s="5"/>
      <c r="H40" s="5">
        <v>4</v>
      </c>
      <c r="I40" s="12"/>
      <c r="J40" s="7"/>
      <c r="K40" s="7"/>
      <c r="L40" s="7"/>
    </row>
    <row r="41" spans="1:12" x14ac:dyDescent="0.2">
      <c r="A41" s="46"/>
      <c r="B41" s="46"/>
      <c r="C41" s="48" t="s">
        <v>19</v>
      </c>
      <c r="D41" s="48"/>
      <c r="E41" s="48"/>
      <c r="F41" s="48"/>
      <c r="G41" s="48"/>
      <c r="H41" s="48"/>
      <c r="I41" s="49"/>
      <c r="J41" s="41"/>
      <c r="K41" s="41"/>
      <c r="L41" s="41"/>
    </row>
    <row r="42" spans="1:12" x14ac:dyDescent="0.2">
      <c r="A42" s="46"/>
      <c r="B42" s="46"/>
      <c r="C42" s="50"/>
      <c r="D42" s="50"/>
      <c r="E42" s="50"/>
      <c r="F42" s="50"/>
      <c r="G42" s="50"/>
      <c r="H42" s="50"/>
      <c r="I42" s="51"/>
      <c r="J42" s="42"/>
      <c r="K42" s="42"/>
      <c r="L42" s="42"/>
    </row>
    <row r="43" spans="1:12" x14ac:dyDescent="0.2">
      <c r="A43" s="46"/>
      <c r="B43" s="46">
        <f t="shared" ref="B43" si="2">B35+1</f>
        <v>6</v>
      </c>
      <c r="C43" s="47" t="s">
        <v>36</v>
      </c>
      <c r="D43" s="47"/>
      <c r="E43" s="47"/>
      <c r="F43" s="47"/>
      <c r="G43" s="47"/>
      <c r="H43" s="47"/>
      <c r="I43" s="47"/>
      <c r="J43" s="47"/>
      <c r="K43" s="47"/>
      <c r="L43" s="47"/>
    </row>
    <row r="44" spans="1:12" ht="33.75" x14ac:dyDescent="0.2">
      <c r="A44" s="46"/>
      <c r="B44" s="46"/>
      <c r="C44" s="17" t="s">
        <v>3</v>
      </c>
      <c r="D44" s="8" t="s">
        <v>4</v>
      </c>
      <c r="E44" s="8" t="s">
        <v>1</v>
      </c>
      <c r="F44" s="8" t="s">
        <v>5</v>
      </c>
      <c r="G44" s="8" t="s">
        <v>17</v>
      </c>
      <c r="H44" s="8" t="s">
        <v>21</v>
      </c>
      <c r="I44" s="23" t="s">
        <v>6</v>
      </c>
      <c r="J44" s="8" t="s">
        <v>8</v>
      </c>
      <c r="K44" s="8" t="s">
        <v>12</v>
      </c>
      <c r="L44" s="8" t="s">
        <v>9</v>
      </c>
    </row>
    <row r="45" spans="1:12" x14ac:dyDescent="0.2">
      <c r="A45" s="46"/>
      <c r="B45" s="46"/>
      <c r="C45" s="18">
        <v>1</v>
      </c>
      <c r="D45" s="8" t="s">
        <v>10</v>
      </c>
      <c r="E45" s="5" t="s">
        <v>29</v>
      </c>
      <c r="F45" s="5" t="s">
        <v>11</v>
      </c>
      <c r="G45" s="5"/>
      <c r="H45" s="5">
        <v>10.4</v>
      </c>
      <c r="I45" s="19"/>
      <c r="J45" s="7"/>
      <c r="K45" s="7"/>
      <c r="L45" s="7"/>
    </row>
    <row r="46" spans="1:12" x14ac:dyDescent="0.2">
      <c r="A46" s="46"/>
      <c r="B46" s="46"/>
      <c r="C46" s="18">
        <v>2</v>
      </c>
      <c r="D46" s="8" t="s">
        <v>14</v>
      </c>
      <c r="E46" s="5" t="s">
        <v>29</v>
      </c>
      <c r="F46" s="5" t="s">
        <v>13</v>
      </c>
      <c r="G46" s="5"/>
      <c r="H46" s="5">
        <v>12</v>
      </c>
      <c r="I46" s="12"/>
      <c r="J46" s="7"/>
      <c r="K46" s="7"/>
      <c r="L46" s="7"/>
    </row>
    <row r="47" spans="1:12" x14ac:dyDescent="0.2">
      <c r="A47" s="46"/>
      <c r="B47" s="46"/>
      <c r="C47" s="18">
        <v>3</v>
      </c>
      <c r="D47" s="8" t="s">
        <v>16</v>
      </c>
      <c r="E47" s="5" t="s">
        <v>29</v>
      </c>
      <c r="F47" s="5" t="s">
        <v>13</v>
      </c>
      <c r="G47" s="5"/>
      <c r="H47" s="5">
        <v>12</v>
      </c>
      <c r="I47" s="12"/>
      <c r="J47" s="7"/>
      <c r="K47" s="7"/>
      <c r="L47" s="7"/>
    </row>
    <row r="48" spans="1:12" x14ac:dyDescent="0.2">
      <c r="A48" s="46"/>
      <c r="B48" s="46"/>
      <c r="C48" s="18">
        <v>4</v>
      </c>
      <c r="D48" s="8" t="s">
        <v>18</v>
      </c>
      <c r="E48" s="5" t="s">
        <v>29</v>
      </c>
      <c r="F48" s="5" t="s">
        <v>11</v>
      </c>
      <c r="G48" s="5"/>
      <c r="H48" s="5">
        <v>10.4</v>
      </c>
      <c r="I48" s="12"/>
      <c r="J48" s="7"/>
      <c r="K48" s="7"/>
      <c r="L48" s="7"/>
    </row>
    <row r="49" spans="1:12" x14ac:dyDescent="0.2">
      <c r="A49" s="46"/>
      <c r="B49" s="46"/>
      <c r="C49" s="48" t="s">
        <v>19</v>
      </c>
      <c r="D49" s="48"/>
      <c r="E49" s="48"/>
      <c r="F49" s="48"/>
      <c r="G49" s="48"/>
      <c r="H49" s="48"/>
      <c r="I49" s="49"/>
      <c r="J49" s="41"/>
      <c r="K49" s="41"/>
      <c r="L49" s="41"/>
    </row>
    <row r="50" spans="1:12" x14ac:dyDescent="0.2">
      <c r="A50" s="46"/>
      <c r="B50" s="46"/>
      <c r="C50" s="50"/>
      <c r="D50" s="50"/>
      <c r="E50" s="50"/>
      <c r="F50" s="50"/>
      <c r="G50" s="50"/>
      <c r="H50" s="50"/>
      <c r="I50" s="51"/>
      <c r="J50" s="42"/>
      <c r="K50" s="42"/>
      <c r="L50" s="42"/>
    </row>
    <row r="51" spans="1:12" x14ac:dyDescent="0.2">
      <c r="A51" s="46"/>
      <c r="B51" s="46">
        <f t="shared" ref="B51" si="3">B43+1</f>
        <v>7</v>
      </c>
      <c r="C51" s="47" t="s">
        <v>36</v>
      </c>
      <c r="D51" s="47"/>
      <c r="E51" s="47"/>
      <c r="F51" s="47"/>
      <c r="G51" s="47"/>
      <c r="H51" s="47"/>
      <c r="I51" s="47"/>
      <c r="J51" s="47"/>
      <c r="K51" s="47"/>
      <c r="L51" s="47"/>
    </row>
    <row r="52" spans="1:12" ht="33.75" x14ac:dyDescent="0.2">
      <c r="A52" s="46"/>
      <c r="B52" s="46"/>
      <c r="C52" s="17" t="s">
        <v>3</v>
      </c>
      <c r="D52" s="8" t="s">
        <v>4</v>
      </c>
      <c r="E52" s="8" t="s">
        <v>1</v>
      </c>
      <c r="F52" s="8" t="s">
        <v>5</v>
      </c>
      <c r="G52" s="8" t="s">
        <v>17</v>
      </c>
      <c r="H52" s="8" t="s">
        <v>21</v>
      </c>
      <c r="I52" s="23" t="s">
        <v>6</v>
      </c>
      <c r="J52" s="8" t="s">
        <v>8</v>
      </c>
      <c r="K52" s="8" t="s">
        <v>12</v>
      </c>
      <c r="L52" s="8" t="s">
        <v>9</v>
      </c>
    </row>
    <row r="53" spans="1:12" x14ac:dyDescent="0.2">
      <c r="A53" s="46"/>
      <c r="B53" s="46"/>
      <c r="C53" s="18">
        <v>1</v>
      </c>
      <c r="D53" s="8" t="s">
        <v>10</v>
      </c>
      <c r="E53" s="5" t="s">
        <v>30</v>
      </c>
      <c r="F53" s="5" t="s">
        <v>11</v>
      </c>
      <c r="G53" s="5"/>
      <c r="H53" s="5">
        <v>93.1</v>
      </c>
      <c r="I53" s="19"/>
      <c r="J53" s="7"/>
      <c r="K53" s="7"/>
      <c r="L53" s="7"/>
    </row>
    <row r="54" spans="1:12" x14ac:dyDescent="0.2">
      <c r="A54" s="46"/>
      <c r="B54" s="46"/>
      <c r="C54" s="18">
        <v>2</v>
      </c>
      <c r="D54" s="8" t="s">
        <v>14</v>
      </c>
      <c r="E54" s="5" t="s">
        <v>30</v>
      </c>
      <c r="F54" s="5" t="s">
        <v>13</v>
      </c>
      <c r="G54" s="5"/>
      <c r="H54" s="5">
        <v>12</v>
      </c>
      <c r="I54" s="12"/>
      <c r="J54" s="7"/>
      <c r="K54" s="7"/>
      <c r="L54" s="7"/>
    </row>
    <row r="55" spans="1:12" x14ac:dyDescent="0.2">
      <c r="A55" s="46"/>
      <c r="B55" s="46"/>
      <c r="C55" s="18">
        <v>3</v>
      </c>
      <c r="D55" s="8" t="s">
        <v>16</v>
      </c>
      <c r="E55" s="5" t="s">
        <v>30</v>
      </c>
      <c r="F55" s="5" t="s">
        <v>39</v>
      </c>
      <c r="G55" s="5">
        <f>365*24</f>
        <v>8760</v>
      </c>
      <c r="H55" s="4">
        <v>132</v>
      </c>
      <c r="I55" s="12"/>
      <c r="J55" s="7"/>
      <c r="K55" s="7"/>
      <c r="L55" s="7"/>
    </row>
    <row r="56" spans="1:12" x14ac:dyDescent="0.2">
      <c r="A56" s="46"/>
      <c r="B56" s="46"/>
      <c r="C56" s="18">
        <v>4</v>
      </c>
      <c r="D56" s="8" t="s">
        <v>18</v>
      </c>
      <c r="E56" s="5" t="s">
        <v>30</v>
      </c>
      <c r="F56" s="5" t="s">
        <v>11</v>
      </c>
      <c r="G56" s="5"/>
      <c r="H56" s="5">
        <v>93.1</v>
      </c>
      <c r="I56" s="12"/>
      <c r="J56" s="7"/>
      <c r="K56" s="7"/>
      <c r="L56" s="7"/>
    </row>
    <row r="57" spans="1:12" x14ac:dyDescent="0.2">
      <c r="A57" s="46"/>
      <c r="B57" s="46"/>
      <c r="C57" s="48" t="s">
        <v>19</v>
      </c>
      <c r="D57" s="48"/>
      <c r="E57" s="48"/>
      <c r="F57" s="48"/>
      <c r="G57" s="48"/>
      <c r="H57" s="48"/>
      <c r="I57" s="49"/>
      <c r="J57" s="41"/>
      <c r="K57" s="41"/>
      <c r="L57" s="41"/>
    </row>
    <row r="58" spans="1:12" x14ac:dyDescent="0.2">
      <c r="A58" s="46"/>
      <c r="B58" s="46"/>
      <c r="C58" s="50"/>
      <c r="D58" s="50"/>
      <c r="E58" s="50"/>
      <c r="F58" s="50"/>
      <c r="G58" s="50"/>
      <c r="H58" s="50"/>
      <c r="I58" s="51"/>
      <c r="J58" s="42"/>
      <c r="K58" s="42"/>
      <c r="L58" s="42"/>
    </row>
    <row r="59" spans="1:12" x14ac:dyDescent="0.2">
      <c r="A59" s="46"/>
      <c r="B59" s="46">
        <f t="shared" ref="B59" si="4">B51+1</f>
        <v>8</v>
      </c>
      <c r="C59" s="47" t="s">
        <v>36</v>
      </c>
      <c r="D59" s="47"/>
      <c r="E59" s="47"/>
      <c r="F59" s="47"/>
      <c r="G59" s="47"/>
      <c r="H59" s="47"/>
      <c r="I59" s="47"/>
      <c r="J59" s="47"/>
      <c r="K59" s="47"/>
      <c r="L59" s="47"/>
    </row>
    <row r="60" spans="1:12" ht="33.75" x14ac:dyDescent="0.2">
      <c r="A60" s="46"/>
      <c r="B60" s="46"/>
      <c r="C60" s="17" t="s">
        <v>3</v>
      </c>
      <c r="D60" s="8" t="s">
        <v>4</v>
      </c>
      <c r="E60" s="8" t="s">
        <v>1</v>
      </c>
      <c r="F60" s="8" t="s">
        <v>5</v>
      </c>
      <c r="G60" s="8" t="s">
        <v>17</v>
      </c>
      <c r="H60" s="8" t="s">
        <v>21</v>
      </c>
      <c r="I60" s="23" t="s">
        <v>6</v>
      </c>
      <c r="J60" s="8" t="s">
        <v>8</v>
      </c>
      <c r="K60" s="8" t="s">
        <v>12</v>
      </c>
      <c r="L60" s="8" t="s">
        <v>9</v>
      </c>
    </row>
    <row r="61" spans="1:12" x14ac:dyDescent="0.2">
      <c r="A61" s="46"/>
      <c r="B61" s="46"/>
      <c r="C61" s="18">
        <v>1</v>
      </c>
      <c r="D61" s="8" t="s">
        <v>10</v>
      </c>
      <c r="E61" s="5" t="s">
        <v>30</v>
      </c>
      <c r="F61" s="5" t="s">
        <v>11</v>
      </c>
      <c r="G61" s="5"/>
      <c r="H61" s="5">
        <v>200</v>
      </c>
      <c r="I61" s="19"/>
      <c r="J61" s="7"/>
      <c r="K61" s="7"/>
      <c r="L61" s="7"/>
    </row>
    <row r="62" spans="1:12" x14ac:dyDescent="0.2">
      <c r="A62" s="46"/>
      <c r="B62" s="46"/>
      <c r="C62" s="18">
        <v>2</v>
      </c>
      <c r="D62" s="8" t="s">
        <v>14</v>
      </c>
      <c r="E62" s="5" t="s">
        <v>30</v>
      </c>
      <c r="F62" s="5" t="s">
        <v>13</v>
      </c>
      <c r="G62" s="5"/>
      <c r="H62" s="5">
        <v>12</v>
      </c>
      <c r="I62" s="12"/>
      <c r="J62" s="7"/>
      <c r="K62" s="7"/>
      <c r="L62" s="7"/>
    </row>
    <row r="63" spans="1:12" x14ac:dyDescent="0.2">
      <c r="A63" s="46"/>
      <c r="B63" s="46"/>
      <c r="C63" s="18">
        <v>3</v>
      </c>
      <c r="D63" s="8" t="s">
        <v>16</v>
      </c>
      <c r="E63" s="5" t="s">
        <v>30</v>
      </c>
      <c r="F63" s="5" t="s">
        <v>39</v>
      </c>
      <c r="G63" s="5">
        <f>365*24</f>
        <v>8760</v>
      </c>
      <c r="H63" s="4">
        <v>197</v>
      </c>
      <c r="I63" s="12"/>
      <c r="J63" s="7"/>
      <c r="K63" s="7"/>
      <c r="L63" s="7"/>
    </row>
    <row r="64" spans="1:12" x14ac:dyDescent="0.2">
      <c r="A64" s="46"/>
      <c r="B64" s="46"/>
      <c r="C64" s="18">
        <v>4</v>
      </c>
      <c r="D64" s="8" t="s">
        <v>18</v>
      </c>
      <c r="E64" s="5" t="s">
        <v>30</v>
      </c>
      <c r="F64" s="5" t="s">
        <v>11</v>
      </c>
      <c r="G64" s="5"/>
      <c r="H64" s="5">
        <v>200</v>
      </c>
      <c r="I64" s="12"/>
      <c r="J64" s="7"/>
      <c r="K64" s="7"/>
      <c r="L64" s="7"/>
    </row>
    <row r="65" spans="1:13" x14ac:dyDescent="0.2">
      <c r="A65" s="46"/>
      <c r="B65" s="46"/>
      <c r="C65" s="48" t="s">
        <v>19</v>
      </c>
      <c r="D65" s="48"/>
      <c r="E65" s="48"/>
      <c r="F65" s="48"/>
      <c r="G65" s="48"/>
      <c r="H65" s="48"/>
      <c r="I65" s="49"/>
      <c r="J65" s="41"/>
      <c r="K65" s="41"/>
      <c r="L65" s="41"/>
    </row>
    <row r="66" spans="1:13" x14ac:dyDescent="0.2">
      <c r="A66" s="46"/>
      <c r="B66" s="46"/>
      <c r="C66" s="50"/>
      <c r="D66" s="50"/>
      <c r="E66" s="50"/>
      <c r="F66" s="50"/>
      <c r="G66" s="50"/>
      <c r="H66" s="50"/>
      <c r="I66" s="51"/>
      <c r="J66" s="42"/>
      <c r="K66" s="42"/>
      <c r="L66" s="42"/>
    </row>
    <row r="67" spans="1:13" x14ac:dyDescent="0.2">
      <c r="A67" s="43">
        <v>4</v>
      </c>
      <c r="B67" s="43">
        <f t="shared" ref="B67" si="5">B59+1</f>
        <v>9</v>
      </c>
      <c r="C67" s="44" t="s">
        <v>31</v>
      </c>
      <c r="D67" s="44"/>
      <c r="E67" s="44"/>
      <c r="F67" s="44"/>
      <c r="G67" s="44"/>
      <c r="H67" s="44"/>
      <c r="I67" s="44"/>
      <c r="J67" s="44"/>
      <c r="K67" s="44"/>
      <c r="L67" s="44"/>
      <c r="M67" s="2">
        <f>L73+L81+L89+L97+L105</f>
        <v>0</v>
      </c>
    </row>
    <row r="68" spans="1:13" ht="33.75" x14ac:dyDescent="0.2">
      <c r="A68" s="43"/>
      <c r="B68" s="43"/>
      <c r="C68" s="17" t="s">
        <v>3</v>
      </c>
      <c r="D68" s="8" t="s">
        <v>4</v>
      </c>
      <c r="E68" s="8" t="s">
        <v>1</v>
      </c>
      <c r="F68" s="8" t="s">
        <v>5</v>
      </c>
      <c r="G68" s="8" t="s">
        <v>17</v>
      </c>
      <c r="H68" s="8" t="s">
        <v>21</v>
      </c>
      <c r="I68" s="23" t="s">
        <v>6</v>
      </c>
      <c r="J68" s="8" t="s">
        <v>8</v>
      </c>
      <c r="K68" s="8" t="s">
        <v>12</v>
      </c>
      <c r="L68" s="8" t="s">
        <v>9</v>
      </c>
    </row>
    <row r="69" spans="1:13" x14ac:dyDescent="0.2">
      <c r="A69" s="43"/>
      <c r="B69" s="43"/>
      <c r="C69" s="18">
        <v>1</v>
      </c>
      <c r="D69" s="8" t="s">
        <v>10</v>
      </c>
      <c r="E69" s="5" t="s">
        <v>30</v>
      </c>
      <c r="F69" s="5" t="s">
        <v>11</v>
      </c>
      <c r="G69" s="5"/>
      <c r="H69" s="5">
        <v>254.6</v>
      </c>
      <c r="I69" s="19"/>
      <c r="J69" s="7"/>
      <c r="K69" s="7"/>
      <c r="L69" s="7"/>
    </row>
    <row r="70" spans="1:13" x14ac:dyDescent="0.2">
      <c r="A70" s="43"/>
      <c r="B70" s="43"/>
      <c r="C70" s="18">
        <v>2</v>
      </c>
      <c r="D70" s="8" t="s">
        <v>14</v>
      </c>
      <c r="E70" s="5" t="s">
        <v>30</v>
      </c>
      <c r="F70" s="5" t="s">
        <v>13</v>
      </c>
      <c r="G70" s="5"/>
      <c r="H70" s="5">
        <v>12</v>
      </c>
      <c r="I70" s="12"/>
      <c r="J70" s="7"/>
      <c r="K70" s="7"/>
      <c r="L70" s="7"/>
    </row>
    <row r="71" spans="1:13" x14ac:dyDescent="0.2">
      <c r="A71" s="43"/>
      <c r="B71" s="43"/>
      <c r="C71" s="18">
        <v>3</v>
      </c>
      <c r="D71" s="8" t="s">
        <v>16</v>
      </c>
      <c r="E71" s="5" t="s">
        <v>30</v>
      </c>
      <c r="F71" s="5" t="s">
        <v>39</v>
      </c>
      <c r="G71" s="5">
        <f>365*24</f>
        <v>8760</v>
      </c>
      <c r="H71" s="4">
        <v>187</v>
      </c>
      <c r="I71" s="12"/>
      <c r="J71" s="7"/>
      <c r="K71" s="7"/>
      <c r="L71" s="7"/>
    </row>
    <row r="72" spans="1:13" x14ac:dyDescent="0.2">
      <c r="A72" s="43"/>
      <c r="B72" s="43"/>
      <c r="C72" s="18">
        <v>4</v>
      </c>
      <c r="D72" s="8" t="s">
        <v>18</v>
      </c>
      <c r="E72" s="5" t="s">
        <v>30</v>
      </c>
      <c r="F72" s="5" t="s">
        <v>11</v>
      </c>
      <c r="G72" s="5"/>
      <c r="H72" s="5">
        <v>254.6</v>
      </c>
      <c r="I72" s="12"/>
      <c r="J72" s="7"/>
      <c r="K72" s="7"/>
      <c r="L72" s="7"/>
    </row>
    <row r="73" spans="1:13" x14ac:dyDescent="0.2">
      <c r="A73" s="43"/>
      <c r="B73" s="43"/>
      <c r="C73" s="48" t="s">
        <v>19</v>
      </c>
      <c r="D73" s="48"/>
      <c r="E73" s="48"/>
      <c r="F73" s="48"/>
      <c r="G73" s="48"/>
      <c r="H73" s="48"/>
      <c r="I73" s="49"/>
      <c r="J73" s="41"/>
      <c r="K73" s="41"/>
      <c r="L73" s="41"/>
    </row>
    <row r="74" spans="1:13" x14ac:dyDescent="0.2">
      <c r="A74" s="43"/>
      <c r="B74" s="43"/>
      <c r="C74" s="50"/>
      <c r="D74" s="50"/>
      <c r="E74" s="50"/>
      <c r="F74" s="50"/>
      <c r="G74" s="50"/>
      <c r="H74" s="50"/>
      <c r="I74" s="51"/>
      <c r="J74" s="42"/>
      <c r="K74" s="42"/>
      <c r="L74" s="42"/>
    </row>
    <row r="75" spans="1:13" x14ac:dyDescent="0.2">
      <c r="A75" s="43"/>
      <c r="B75" s="43">
        <f t="shared" ref="B75" si="6">B67+1</f>
        <v>10</v>
      </c>
      <c r="C75" s="52" t="s">
        <v>31</v>
      </c>
      <c r="D75" s="52"/>
      <c r="E75" s="52"/>
      <c r="F75" s="52"/>
      <c r="G75" s="52"/>
      <c r="H75" s="52"/>
      <c r="I75" s="52"/>
      <c r="J75" s="52"/>
      <c r="K75" s="52"/>
      <c r="L75" s="52"/>
    </row>
    <row r="76" spans="1:13" ht="33.75" x14ac:dyDescent="0.2">
      <c r="A76" s="43"/>
      <c r="B76" s="43"/>
      <c r="C76" s="17" t="s">
        <v>3</v>
      </c>
      <c r="D76" s="8" t="s">
        <v>4</v>
      </c>
      <c r="E76" s="8" t="s">
        <v>1</v>
      </c>
      <c r="F76" s="8" t="s">
        <v>5</v>
      </c>
      <c r="G76" s="8" t="s">
        <v>17</v>
      </c>
      <c r="H76" s="8" t="s">
        <v>21</v>
      </c>
      <c r="I76" s="21" t="s">
        <v>22</v>
      </c>
      <c r="J76" s="8" t="s">
        <v>8</v>
      </c>
      <c r="K76" s="8" t="s">
        <v>12</v>
      </c>
      <c r="L76" s="8" t="s">
        <v>9</v>
      </c>
    </row>
    <row r="77" spans="1:13" x14ac:dyDescent="0.2">
      <c r="A77" s="43"/>
      <c r="B77" s="43"/>
      <c r="C77" s="18">
        <v>1</v>
      </c>
      <c r="D77" s="8" t="s">
        <v>10</v>
      </c>
      <c r="E77" s="5" t="s">
        <v>15</v>
      </c>
      <c r="F77" s="5" t="s">
        <v>11</v>
      </c>
      <c r="G77" s="5"/>
      <c r="H77" s="5">
        <v>102.3</v>
      </c>
      <c r="I77" s="19"/>
      <c r="J77" s="7"/>
      <c r="K77" s="7"/>
      <c r="L77" s="7"/>
    </row>
    <row r="78" spans="1:13" x14ac:dyDescent="0.2">
      <c r="A78" s="43"/>
      <c r="B78" s="43"/>
      <c r="C78" s="18">
        <v>2</v>
      </c>
      <c r="D78" s="8" t="s">
        <v>14</v>
      </c>
      <c r="E78" s="5" t="s">
        <v>15</v>
      </c>
      <c r="F78" s="5" t="s">
        <v>13</v>
      </c>
      <c r="G78" s="5"/>
      <c r="H78" s="5">
        <v>12</v>
      </c>
      <c r="I78" s="12"/>
      <c r="J78" s="7"/>
      <c r="K78" s="7"/>
      <c r="L78" s="7"/>
    </row>
    <row r="79" spans="1:13" x14ac:dyDescent="0.2">
      <c r="A79" s="43"/>
      <c r="B79" s="43"/>
      <c r="C79" s="18">
        <v>3</v>
      </c>
      <c r="D79" s="8" t="s">
        <v>16</v>
      </c>
      <c r="E79" s="5" t="s">
        <v>15</v>
      </c>
      <c r="F79" s="4" t="s">
        <v>13</v>
      </c>
      <c r="G79" s="5"/>
      <c r="H79" s="5">
        <v>12</v>
      </c>
      <c r="I79" s="12"/>
      <c r="J79" s="7"/>
      <c r="K79" s="7"/>
      <c r="L79" s="7"/>
    </row>
    <row r="80" spans="1:13" x14ac:dyDescent="0.2">
      <c r="A80" s="43"/>
      <c r="B80" s="43"/>
      <c r="C80" s="18">
        <v>4</v>
      </c>
      <c r="D80" s="8" t="s">
        <v>18</v>
      </c>
      <c r="E80" s="5" t="s">
        <v>15</v>
      </c>
      <c r="F80" s="5" t="s">
        <v>11</v>
      </c>
      <c r="G80" s="5"/>
      <c r="H80" s="5">
        <v>102.3</v>
      </c>
      <c r="I80" s="12"/>
      <c r="J80" s="7"/>
      <c r="K80" s="7"/>
      <c r="L80" s="7"/>
    </row>
    <row r="81" spans="1:12" x14ac:dyDescent="0.2">
      <c r="A81" s="43"/>
      <c r="B81" s="43"/>
      <c r="C81" s="48" t="s">
        <v>19</v>
      </c>
      <c r="D81" s="48"/>
      <c r="E81" s="48"/>
      <c r="F81" s="48"/>
      <c r="G81" s="48"/>
      <c r="H81" s="48"/>
      <c r="I81" s="49"/>
      <c r="J81" s="41"/>
      <c r="K81" s="41"/>
      <c r="L81" s="41"/>
    </row>
    <row r="82" spans="1:12" x14ac:dyDescent="0.2">
      <c r="A82" s="43"/>
      <c r="B82" s="43"/>
      <c r="C82" s="50"/>
      <c r="D82" s="50"/>
      <c r="E82" s="50"/>
      <c r="F82" s="50"/>
      <c r="G82" s="50"/>
      <c r="H82" s="50"/>
      <c r="I82" s="51"/>
      <c r="J82" s="42"/>
      <c r="K82" s="42"/>
      <c r="L82" s="42"/>
    </row>
    <row r="83" spans="1:12" x14ac:dyDescent="0.2">
      <c r="A83" s="43"/>
      <c r="B83" s="43">
        <f t="shared" ref="B83" si="7">B75+1</f>
        <v>11</v>
      </c>
      <c r="C83" s="52" t="s">
        <v>31</v>
      </c>
      <c r="D83" s="52"/>
      <c r="E83" s="52"/>
      <c r="F83" s="52"/>
      <c r="G83" s="52"/>
      <c r="H83" s="52"/>
      <c r="I83" s="52"/>
      <c r="J83" s="52"/>
      <c r="K83" s="52"/>
      <c r="L83" s="52"/>
    </row>
    <row r="84" spans="1:12" ht="33.75" x14ac:dyDescent="0.2">
      <c r="A84" s="43"/>
      <c r="B84" s="43"/>
      <c r="C84" s="17" t="s">
        <v>3</v>
      </c>
      <c r="D84" s="8" t="s">
        <v>4</v>
      </c>
      <c r="E84" s="8" t="s">
        <v>1</v>
      </c>
      <c r="F84" s="8" t="s">
        <v>5</v>
      </c>
      <c r="G84" s="8" t="s">
        <v>17</v>
      </c>
      <c r="H84" s="8" t="s">
        <v>21</v>
      </c>
      <c r="I84" s="21" t="s">
        <v>22</v>
      </c>
      <c r="J84" s="8" t="s">
        <v>8</v>
      </c>
      <c r="K84" s="8" t="s">
        <v>12</v>
      </c>
      <c r="L84" s="8" t="s">
        <v>9</v>
      </c>
    </row>
    <row r="85" spans="1:12" x14ac:dyDescent="0.2">
      <c r="A85" s="43"/>
      <c r="B85" s="43"/>
      <c r="C85" s="18">
        <v>1</v>
      </c>
      <c r="D85" s="8" t="s">
        <v>10</v>
      </c>
      <c r="E85" s="5" t="s">
        <v>15</v>
      </c>
      <c r="F85" s="5" t="s">
        <v>11</v>
      </c>
      <c r="G85" s="5"/>
      <c r="H85" s="5">
        <v>95.9</v>
      </c>
      <c r="I85" s="19"/>
      <c r="J85" s="7"/>
      <c r="K85" s="7"/>
      <c r="L85" s="7"/>
    </row>
    <row r="86" spans="1:12" x14ac:dyDescent="0.2">
      <c r="A86" s="43"/>
      <c r="B86" s="43"/>
      <c r="C86" s="18">
        <v>2</v>
      </c>
      <c r="D86" s="8" t="s">
        <v>14</v>
      </c>
      <c r="E86" s="5" t="s">
        <v>15</v>
      </c>
      <c r="F86" s="5" t="s">
        <v>13</v>
      </c>
      <c r="G86" s="5"/>
      <c r="H86" s="5">
        <v>12</v>
      </c>
      <c r="I86" s="12"/>
      <c r="J86" s="7"/>
      <c r="K86" s="7"/>
      <c r="L86" s="7"/>
    </row>
    <row r="87" spans="1:12" x14ac:dyDescent="0.2">
      <c r="A87" s="43"/>
      <c r="B87" s="43"/>
      <c r="C87" s="18">
        <v>3</v>
      </c>
      <c r="D87" s="8" t="s">
        <v>16</v>
      </c>
      <c r="E87" s="5" t="s">
        <v>15</v>
      </c>
      <c r="F87" s="4" t="s">
        <v>13</v>
      </c>
      <c r="G87" s="5"/>
      <c r="H87" s="5">
        <v>12</v>
      </c>
      <c r="I87" s="12"/>
      <c r="J87" s="7"/>
      <c r="K87" s="7"/>
      <c r="L87" s="7"/>
    </row>
    <row r="88" spans="1:12" x14ac:dyDescent="0.2">
      <c r="A88" s="43"/>
      <c r="B88" s="43"/>
      <c r="C88" s="18">
        <v>4</v>
      </c>
      <c r="D88" s="8" t="s">
        <v>18</v>
      </c>
      <c r="E88" s="5" t="s">
        <v>15</v>
      </c>
      <c r="F88" s="5" t="s">
        <v>11</v>
      </c>
      <c r="G88" s="5"/>
      <c r="H88" s="5">
        <v>95.9</v>
      </c>
      <c r="I88" s="12"/>
      <c r="J88" s="7"/>
      <c r="K88" s="7"/>
      <c r="L88" s="7"/>
    </row>
    <row r="89" spans="1:12" x14ac:dyDescent="0.2">
      <c r="A89" s="43"/>
      <c r="B89" s="43"/>
      <c r="C89" s="48" t="s">
        <v>19</v>
      </c>
      <c r="D89" s="48"/>
      <c r="E89" s="48"/>
      <c r="F89" s="48"/>
      <c r="G89" s="48"/>
      <c r="H89" s="48"/>
      <c r="I89" s="49"/>
      <c r="J89" s="41"/>
      <c r="K89" s="41"/>
      <c r="L89" s="41"/>
    </row>
    <row r="90" spans="1:12" x14ac:dyDescent="0.2">
      <c r="A90" s="43"/>
      <c r="B90" s="43"/>
      <c r="C90" s="50"/>
      <c r="D90" s="50"/>
      <c r="E90" s="50"/>
      <c r="F90" s="50"/>
      <c r="G90" s="50"/>
      <c r="H90" s="50"/>
      <c r="I90" s="51"/>
      <c r="J90" s="42"/>
      <c r="K90" s="42"/>
      <c r="L90" s="42"/>
    </row>
    <row r="91" spans="1:12" x14ac:dyDescent="0.2">
      <c r="A91" s="43"/>
      <c r="B91" s="43">
        <f t="shared" ref="B91" si="8">B83+1</f>
        <v>12</v>
      </c>
      <c r="C91" s="52" t="s">
        <v>31</v>
      </c>
      <c r="D91" s="52"/>
      <c r="E91" s="52"/>
      <c r="F91" s="52"/>
      <c r="G91" s="52"/>
      <c r="H91" s="52"/>
      <c r="I91" s="52"/>
      <c r="J91" s="52"/>
      <c r="K91" s="52"/>
      <c r="L91" s="52"/>
    </row>
    <row r="92" spans="1:12" ht="33.75" x14ac:dyDescent="0.2">
      <c r="A92" s="43"/>
      <c r="B92" s="43"/>
      <c r="C92" s="17" t="s">
        <v>3</v>
      </c>
      <c r="D92" s="8" t="s">
        <v>4</v>
      </c>
      <c r="E92" s="8" t="s">
        <v>1</v>
      </c>
      <c r="F92" s="8" t="s">
        <v>5</v>
      </c>
      <c r="G92" s="8" t="s">
        <v>17</v>
      </c>
      <c r="H92" s="8" t="s">
        <v>21</v>
      </c>
      <c r="I92" s="21" t="s">
        <v>22</v>
      </c>
      <c r="J92" s="8" t="s">
        <v>8</v>
      </c>
      <c r="K92" s="8" t="s">
        <v>12</v>
      </c>
      <c r="L92" s="8" t="s">
        <v>9</v>
      </c>
    </row>
    <row r="93" spans="1:12" x14ac:dyDescent="0.2">
      <c r="A93" s="43"/>
      <c r="B93" s="43"/>
      <c r="C93" s="18">
        <v>1</v>
      </c>
      <c r="D93" s="8" t="s">
        <v>10</v>
      </c>
      <c r="E93" s="5" t="s">
        <v>27</v>
      </c>
      <c r="F93" s="5" t="s">
        <v>11</v>
      </c>
      <c r="G93" s="5"/>
      <c r="H93" s="5">
        <v>5858.9</v>
      </c>
      <c r="I93" s="19"/>
      <c r="J93" s="7"/>
      <c r="K93" s="7"/>
      <c r="L93" s="7"/>
    </row>
    <row r="94" spans="1:12" x14ac:dyDescent="0.2">
      <c r="A94" s="43"/>
      <c r="B94" s="43"/>
      <c r="C94" s="18">
        <v>2</v>
      </c>
      <c r="D94" s="8" t="s">
        <v>14</v>
      </c>
      <c r="E94" s="5" t="s">
        <v>27</v>
      </c>
      <c r="F94" s="5" t="s">
        <v>13</v>
      </c>
      <c r="G94" s="5"/>
      <c r="H94" s="5">
        <v>12</v>
      </c>
      <c r="I94" s="12"/>
      <c r="J94" s="7"/>
      <c r="K94" s="7"/>
      <c r="L94" s="7"/>
    </row>
    <row r="95" spans="1:12" x14ac:dyDescent="0.2">
      <c r="A95" s="43"/>
      <c r="B95" s="43"/>
      <c r="C95" s="18">
        <v>3</v>
      </c>
      <c r="D95" s="8" t="s">
        <v>16</v>
      </c>
      <c r="E95" s="5" t="s">
        <v>27</v>
      </c>
      <c r="F95" s="5" t="s">
        <v>39</v>
      </c>
      <c r="G95" s="5">
        <f>365*24</f>
        <v>8760</v>
      </c>
      <c r="H95" s="4">
        <v>2633</v>
      </c>
      <c r="I95" s="12"/>
      <c r="J95" s="7"/>
      <c r="K95" s="7"/>
      <c r="L95" s="7"/>
    </row>
    <row r="96" spans="1:12" x14ac:dyDescent="0.2">
      <c r="A96" s="43"/>
      <c r="B96" s="43"/>
      <c r="C96" s="18">
        <v>4</v>
      </c>
      <c r="D96" s="8" t="s">
        <v>18</v>
      </c>
      <c r="E96" s="5" t="s">
        <v>27</v>
      </c>
      <c r="F96" s="5" t="s">
        <v>11</v>
      </c>
      <c r="G96" s="5"/>
      <c r="H96" s="5">
        <v>5858.9</v>
      </c>
      <c r="I96" s="12"/>
      <c r="J96" s="7"/>
      <c r="K96" s="7"/>
      <c r="L96" s="7"/>
    </row>
    <row r="97" spans="1:13" x14ac:dyDescent="0.2">
      <c r="A97" s="43"/>
      <c r="B97" s="43"/>
      <c r="C97" s="48" t="s">
        <v>19</v>
      </c>
      <c r="D97" s="48"/>
      <c r="E97" s="48"/>
      <c r="F97" s="48"/>
      <c r="G97" s="48"/>
      <c r="H97" s="48"/>
      <c r="I97" s="49"/>
      <c r="J97" s="41"/>
      <c r="K97" s="41"/>
      <c r="L97" s="41"/>
    </row>
    <row r="98" spans="1:13" x14ac:dyDescent="0.2">
      <c r="A98" s="43"/>
      <c r="B98" s="43"/>
      <c r="C98" s="50"/>
      <c r="D98" s="50"/>
      <c r="E98" s="50"/>
      <c r="F98" s="50"/>
      <c r="G98" s="50"/>
      <c r="H98" s="50"/>
      <c r="I98" s="51"/>
      <c r="J98" s="42"/>
      <c r="K98" s="42"/>
      <c r="L98" s="42"/>
    </row>
    <row r="99" spans="1:13" x14ac:dyDescent="0.2">
      <c r="A99" s="43"/>
      <c r="B99" s="43">
        <f t="shared" ref="B99" si="9">B91+1</f>
        <v>13</v>
      </c>
      <c r="C99" s="52" t="s">
        <v>31</v>
      </c>
      <c r="D99" s="52"/>
      <c r="E99" s="52"/>
      <c r="F99" s="52"/>
      <c r="G99" s="52"/>
      <c r="H99" s="52"/>
      <c r="I99" s="52"/>
      <c r="J99" s="52"/>
      <c r="K99" s="52"/>
      <c r="L99" s="52"/>
    </row>
    <row r="100" spans="1:13" ht="33.75" x14ac:dyDescent="0.2">
      <c r="A100" s="43"/>
      <c r="B100" s="43"/>
      <c r="C100" s="17" t="s">
        <v>3</v>
      </c>
      <c r="D100" s="8" t="s">
        <v>4</v>
      </c>
      <c r="E100" s="8" t="s">
        <v>1</v>
      </c>
      <c r="F100" s="8" t="s">
        <v>5</v>
      </c>
      <c r="G100" s="8" t="s">
        <v>17</v>
      </c>
      <c r="H100" s="8" t="s">
        <v>21</v>
      </c>
      <c r="I100" s="21" t="s">
        <v>22</v>
      </c>
      <c r="J100" s="8" t="s">
        <v>8</v>
      </c>
      <c r="K100" s="8" t="s">
        <v>12</v>
      </c>
      <c r="L100" s="8" t="s">
        <v>9</v>
      </c>
    </row>
    <row r="101" spans="1:13" x14ac:dyDescent="0.2">
      <c r="A101" s="43"/>
      <c r="B101" s="43"/>
      <c r="C101" s="18">
        <v>1</v>
      </c>
      <c r="D101" s="8" t="s">
        <v>10</v>
      </c>
      <c r="E101" s="5" t="s">
        <v>30</v>
      </c>
      <c r="F101" s="5" t="s">
        <v>11</v>
      </c>
      <c r="G101" s="5"/>
      <c r="H101" s="5">
        <v>390.3</v>
      </c>
      <c r="I101" s="19"/>
      <c r="J101" s="7"/>
      <c r="K101" s="7"/>
      <c r="L101" s="7"/>
    </row>
    <row r="102" spans="1:13" x14ac:dyDescent="0.2">
      <c r="A102" s="43"/>
      <c r="B102" s="43"/>
      <c r="C102" s="18">
        <v>2</v>
      </c>
      <c r="D102" s="8" t="s">
        <v>14</v>
      </c>
      <c r="E102" s="5" t="s">
        <v>30</v>
      </c>
      <c r="F102" s="5" t="s">
        <v>13</v>
      </c>
      <c r="G102" s="5"/>
      <c r="H102" s="5">
        <v>12</v>
      </c>
      <c r="I102" s="12"/>
      <c r="J102" s="7"/>
      <c r="K102" s="7"/>
      <c r="L102" s="7"/>
    </row>
    <row r="103" spans="1:13" x14ac:dyDescent="0.2">
      <c r="A103" s="43"/>
      <c r="B103" s="43"/>
      <c r="C103" s="18">
        <v>3</v>
      </c>
      <c r="D103" s="8" t="s">
        <v>16</v>
      </c>
      <c r="E103" s="5" t="s">
        <v>30</v>
      </c>
      <c r="F103" s="5" t="s">
        <v>39</v>
      </c>
      <c r="G103" s="5">
        <f>365*24</f>
        <v>8760</v>
      </c>
      <c r="H103" s="4">
        <v>219</v>
      </c>
      <c r="I103" s="12"/>
      <c r="J103" s="7"/>
      <c r="K103" s="7"/>
      <c r="L103" s="7"/>
    </row>
    <row r="104" spans="1:13" x14ac:dyDescent="0.2">
      <c r="A104" s="43"/>
      <c r="B104" s="43"/>
      <c r="C104" s="18">
        <v>4</v>
      </c>
      <c r="D104" s="8" t="s">
        <v>18</v>
      </c>
      <c r="E104" s="5" t="s">
        <v>30</v>
      </c>
      <c r="F104" s="5" t="s">
        <v>11</v>
      </c>
      <c r="G104" s="5"/>
      <c r="H104" s="5">
        <v>390.3</v>
      </c>
      <c r="I104" s="12"/>
      <c r="J104" s="7"/>
      <c r="K104" s="7"/>
      <c r="L104" s="7"/>
    </row>
    <row r="105" spans="1:13" x14ac:dyDescent="0.2">
      <c r="A105" s="43"/>
      <c r="B105" s="43"/>
      <c r="C105" s="48" t="s">
        <v>19</v>
      </c>
      <c r="D105" s="48"/>
      <c r="E105" s="48"/>
      <c r="F105" s="48"/>
      <c r="G105" s="48"/>
      <c r="H105" s="48"/>
      <c r="I105" s="49"/>
      <c r="J105" s="41"/>
      <c r="K105" s="41"/>
      <c r="L105" s="41"/>
    </row>
    <row r="106" spans="1:13" x14ac:dyDescent="0.2">
      <c r="A106" s="43"/>
      <c r="B106" s="43"/>
      <c r="C106" s="50"/>
      <c r="D106" s="50"/>
      <c r="E106" s="50"/>
      <c r="F106" s="50"/>
      <c r="G106" s="50"/>
      <c r="H106" s="50"/>
      <c r="I106" s="51"/>
      <c r="J106" s="42"/>
      <c r="K106" s="42"/>
      <c r="L106" s="42"/>
    </row>
    <row r="107" spans="1:13" x14ac:dyDescent="0.2">
      <c r="A107" s="53">
        <v>5</v>
      </c>
      <c r="B107" s="53">
        <v>14</v>
      </c>
      <c r="C107" s="54" t="s">
        <v>34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2">
        <f>L113+L121+L129+L137+L145+L153+L161+L169+L177+L185+L193+L201+L209</f>
        <v>0</v>
      </c>
    </row>
    <row r="108" spans="1:13" ht="33.75" x14ac:dyDescent="0.2">
      <c r="A108" s="53"/>
      <c r="B108" s="53"/>
      <c r="C108" s="17" t="s">
        <v>3</v>
      </c>
      <c r="D108" s="8" t="s">
        <v>4</v>
      </c>
      <c r="E108" s="8" t="s">
        <v>1</v>
      </c>
      <c r="F108" s="8" t="s">
        <v>5</v>
      </c>
      <c r="G108" s="8" t="s">
        <v>17</v>
      </c>
      <c r="H108" s="8" t="s">
        <v>21</v>
      </c>
      <c r="I108" s="21" t="s">
        <v>22</v>
      </c>
      <c r="J108" s="8" t="s">
        <v>8</v>
      </c>
      <c r="K108" s="8" t="s">
        <v>12</v>
      </c>
      <c r="L108" s="8" t="s">
        <v>9</v>
      </c>
    </row>
    <row r="109" spans="1:13" x14ac:dyDescent="0.2">
      <c r="A109" s="53"/>
      <c r="B109" s="53"/>
      <c r="C109" s="18">
        <v>1</v>
      </c>
      <c r="D109" s="8" t="s">
        <v>10</v>
      </c>
      <c r="E109" s="5" t="s">
        <v>2</v>
      </c>
      <c r="F109" s="5" t="s">
        <v>11</v>
      </c>
      <c r="G109" s="5"/>
      <c r="H109" s="5">
        <v>35.299999999999997</v>
      </c>
      <c r="I109" s="19"/>
      <c r="J109" s="7"/>
      <c r="K109" s="7"/>
      <c r="L109" s="7"/>
    </row>
    <row r="110" spans="1:13" x14ac:dyDescent="0.2">
      <c r="A110" s="53"/>
      <c r="B110" s="53"/>
      <c r="C110" s="18">
        <v>2</v>
      </c>
      <c r="D110" s="8" t="s">
        <v>14</v>
      </c>
      <c r="E110" s="5" t="s">
        <v>2</v>
      </c>
      <c r="F110" s="5" t="s">
        <v>13</v>
      </c>
      <c r="G110" s="5"/>
      <c r="H110" s="5">
        <v>12</v>
      </c>
      <c r="I110" s="12"/>
      <c r="J110" s="7"/>
      <c r="K110" s="7"/>
      <c r="L110" s="7"/>
    </row>
    <row r="111" spans="1:13" x14ac:dyDescent="0.2">
      <c r="A111" s="53"/>
      <c r="B111" s="53"/>
      <c r="C111" s="18">
        <v>3</v>
      </c>
      <c r="D111" s="8" t="s">
        <v>16</v>
      </c>
      <c r="E111" s="5" t="s">
        <v>2</v>
      </c>
      <c r="F111" s="4" t="s">
        <v>13</v>
      </c>
      <c r="G111" s="5"/>
      <c r="H111" s="5">
        <v>12</v>
      </c>
      <c r="I111" s="12"/>
      <c r="J111" s="7"/>
      <c r="K111" s="7"/>
      <c r="L111" s="7"/>
    </row>
    <row r="112" spans="1:13" x14ac:dyDescent="0.2">
      <c r="A112" s="53"/>
      <c r="B112" s="53"/>
      <c r="C112" s="18">
        <v>4</v>
      </c>
      <c r="D112" s="8" t="s">
        <v>18</v>
      </c>
      <c r="E112" s="5" t="s">
        <v>2</v>
      </c>
      <c r="F112" s="5" t="s">
        <v>11</v>
      </c>
      <c r="G112" s="5"/>
      <c r="H112" s="5">
        <v>35.299999999999997</v>
      </c>
      <c r="I112" s="12"/>
      <c r="J112" s="7"/>
      <c r="K112" s="7"/>
      <c r="L112" s="7"/>
    </row>
    <row r="113" spans="1:12" x14ac:dyDescent="0.2">
      <c r="A113" s="53"/>
      <c r="B113" s="53"/>
      <c r="C113" s="48" t="s">
        <v>19</v>
      </c>
      <c r="D113" s="48"/>
      <c r="E113" s="48"/>
      <c r="F113" s="48"/>
      <c r="G113" s="48"/>
      <c r="H113" s="48"/>
      <c r="I113" s="49"/>
      <c r="J113" s="41"/>
      <c r="K113" s="41"/>
      <c r="L113" s="41"/>
    </row>
    <row r="114" spans="1:12" x14ac:dyDescent="0.2">
      <c r="A114" s="53"/>
      <c r="B114" s="53"/>
      <c r="C114" s="50"/>
      <c r="D114" s="50"/>
      <c r="E114" s="50"/>
      <c r="F114" s="50"/>
      <c r="G114" s="50"/>
      <c r="H114" s="50"/>
      <c r="I114" s="51"/>
      <c r="J114" s="42"/>
      <c r="K114" s="42"/>
      <c r="L114" s="42"/>
    </row>
    <row r="115" spans="1:12" x14ac:dyDescent="0.2">
      <c r="A115" s="53"/>
      <c r="B115" s="53">
        <f t="shared" ref="B115" si="10">B107+1</f>
        <v>15</v>
      </c>
      <c r="C115" s="54" t="s">
        <v>34</v>
      </c>
      <c r="D115" s="54"/>
      <c r="E115" s="54"/>
      <c r="F115" s="54"/>
      <c r="G115" s="54"/>
      <c r="H115" s="54"/>
      <c r="I115" s="54"/>
      <c r="J115" s="54"/>
      <c r="K115" s="54"/>
      <c r="L115" s="54"/>
    </row>
    <row r="116" spans="1:12" ht="33.75" x14ac:dyDescent="0.2">
      <c r="A116" s="53"/>
      <c r="B116" s="53"/>
      <c r="C116" s="17" t="s">
        <v>3</v>
      </c>
      <c r="D116" s="8" t="s">
        <v>4</v>
      </c>
      <c r="E116" s="8" t="s">
        <v>1</v>
      </c>
      <c r="F116" s="8" t="s">
        <v>5</v>
      </c>
      <c r="G116" s="8" t="s">
        <v>17</v>
      </c>
      <c r="H116" s="8" t="s">
        <v>21</v>
      </c>
      <c r="I116" s="21" t="s">
        <v>22</v>
      </c>
      <c r="J116" s="8" t="s">
        <v>8</v>
      </c>
      <c r="K116" s="8" t="s">
        <v>12</v>
      </c>
      <c r="L116" s="8" t="s">
        <v>9</v>
      </c>
    </row>
    <row r="117" spans="1:12" x14ac:dyDescent="0.2">
      <c r="A117" s="53"/>
      <c r="B117" s="53"/>
      <c r="C117" s="18">
        <v>1</v>
      </c>
      <c r="D117" s="8" t="s">
        <v>10</v>
      </c>
      <c r="E117" s="5" t="s">
        <v>29</v>
      </c>
      <c r="F117" s="5" t="s">
        <v>11</v>
      </c>
      <c r="G117" s="5"/>
      <c r="H117" s="5">
        <v>9.1999999999999993</v>
      </c>
      <c r="I117" s="19"/>
      <c r="J117" s="7"/>
      <c r="K117" s="7"/>
      <c r="L117" s="7"/>
    </row>
    <row r="118" spans="1:12" x14ac:dyDescent="0.2">
      <c r="A118" s="53"/>
      <c r="B118" s="53"/>
      <c r="C118" s="18">
        <v>2</v>
      </c>
      <c r="D118" s="8" t="s">
        <v>14</v>
      </c>
      <c r="E118" s="5" t="s">
        <v>29</v>
      </c>
      <c r="F118" s="5" t="s">
        <v>13</v>
      </c>
      <c r="G118" s="5"/>
      <c r="H118" s="5">
        <v>12</v>
      </c>
      <c r="I118" s="12"/>
      <c r="J118" s="7"/>
      <c r="K118" s="7"/>
      <c r="L118" s="7"/>
    </row>
    <row r="119" spans="1:12" x14ac:dyDescent="0.2">
      <c r="A119" s="53"/>
      <c r="B119" s="53"/>
      <c r="C119" s="18">
        <v>3</v>
      </c>
      <c r="D119" s="8" t="s">
        <v>16</v>
      </c>
      <c r="E119" s="5" t="s">
        <v>29</v>
      </c>
      <c r="F119" s="4" t="s">
        <v>13</v>
      </c>
      <c r="G119" s="5"/>
      <c r="H119" s="5">
        <v>12</v>
      </c>
      <c r="I119" s="12"/>
      <c r="J119" s="7"/>
      <c r="K119" s="7"/>
      <c r="L119" s="7"/>
    </row>
    <row r="120" spans="1:12" x14ac:dyDescent="0.2">
      <c r="A120" s="53"/>
      <c r="B120" s="53"/>
      <c r="C120" s="18">
        <v>4</v>
      </c>
      <c r="D120" s="8" t="s">
        <v>18</v>
      </c>
      <c r="E120" s="5" t="s">
        <v>29</v>
      </c>
      <c r="F120" s="5" t="s">
        <v>11</v>
      </c>
      <c r="G120" s="5"/>
      <c r="H120" s="5">
        <v>9.1999999999999993</v>
      </c>
      <c r="I120" s="12"/>
      <c r="J120" s="7"/>
      <c r="K120" s="7"/>
      <c r="L120" s="7"/>
    </row>
    <row r="121" spans="1:12" x14ac:dyDescent="0.2">
      <c r="A121" s="53"/>
      <c r="B121" s="53"/>
      <c r="C121" s="48" t="s">
        <v>19</v>
      </c>
      <c r="D121" s="48"/>
      <c r="E121" s="48"/>
      <c r="F121" s="48"/>
      <c r="G121" s="48"/>
      <c r="H121" s="48"/>
      <c r="I121" s="49"/>
      <c r="J121" s="41"/>
      <c r="K121" s="41"/>
      <c r="L121" s="41"/>
    </row>
    <row r="122" spans="1:12" x14ac:dyDescent="0.2">
      <c r="A122" s="53"/>
      <c r="B122" s="53"/>
      <c r="C122" s="50"/>
      <c r="D122" s="50"/>
      <c r="E122" s="50"/>
      <c r="F122" s="50"/>
      <c r="G122" s="50"/>
      <c r="H122" s="50"/>
      <c r="I122" s="51"/>
      <c r="J122" s="42"/>
      <c r="K122" s="42"/>
      <c r="L122" s="42"/>
    </row>
    <row r="123" spans="1:12" x14ac:dyDescent="0.2">
      <c r="A123" s="53"/>
      <c r="B123" s="53">
        <f t="shared" ref="B123" si="11">B115+1</f>
        <v>16</v>
      </c>
      <c r="C123" s="54" t="s">
        <v>34</v>
      </c>
      <c r="D123" s="54"/>
      <c r="E123" s="54"/>
      <c r="F123" s="54"/>
      <c r="G123" s="54"/>
      <c r="H123" s="54"/>
      <c r="I123" s="54"/>
      <c r="J123" s="54"/>
      <c r="K123" s="54"/>
      <c r="L123" s="54"/>
    </row>
    <row r="124" spans="1:12" ht="33.75" x14ac:dyDescent="0.2">
      <c r="A124" s="53"/>
      <c r="B124" s="53"/>
      <c r="C124" s="17" t="s">
        <v>3</v>
      </c>
      <c r="D124" s="8" t="s">
        <v>4</v>
      </c>
      <c r="E124" s="8" t="s">
        <v>1</v>
      </c>
      <c r="F124" s="8" t="s">
        <v>5</v>
      </c>
      <c r="G124" s="8" t="s">
        <v>17</v>
      </c>
      <c r="H124" s="8" t="s">
        <v>21</v>
      </c>
      <c r="I124" s="21" t="s">
        <v>22</v>
      </c>
      <c r="J124" s="8" t="s">
        <v>8</v>
      </c>
      <c r="K124" s="8" t="s">
        <v>12</v>
      </c>
      <c r="L124" s="8" t="s">
        <v>9</v>
      </c>
    </row>
    <row r="125" spans="1:12" x14ac:dyDescent="0.2">
      <c r="A125" s="53"/>
      <c r="B125" s="53"/>
      <c r="C125" s="18">
        <v>1</v>
      </c>
      <c r="D125" s="8" t="s">
        <v>10</v>
      </c>
      <c r="E125" s="5" t="s">
        <v>2</v>
      </c>
      <c r="F125" s="5" t="s">
        <v>11</v>
      </c>
      <c r="G125" s="5"/>
      <c r="H125" s="5">
        <v>69.3</v>
      </c>
      <c r="I125" s="19"/>
      <c r="J125" s="7"/>
      <c r="K125" s="7"/>
      <c r="L125" s="7"/>
    </row>
    <row r="126" spans="1:12" x14ac:dyDescent="0.2">
      <c r="A126" s="53"/>
      <c r="B126" s="53"/>
      <c r="C126" s="18">
        <v>2</v>
      </c>
      <c r="D126" s="8" t="s">
        <v>14</v>
      </c>
      <c r="E126" s="5" t="s">
        <v>2</v>
      </c>
      <c r="F126" s="5" t="s">
        <v>13</v>
      </c>
      <c r="G126" s="5"/>
      <c r="H126" s="5">
        <v>12</v>
      </c>
      <c r="I126" s="12"/>
      <c r="J126" s="7"/>
      <c r="K126" s="7"/>
      <c r="L126" s="7"/>
    </row>
    <row r="127" spans="1:12" x14ac:dyDescent="0.2">
      <c r="A127" s="53"/>
      <c r="B127" s="53"/>
      <c r="C127" s="18">
        <v>3</v>
      </c>
      <c r="D127" s="8" t="s">
        <v>16</v>
      </c>
      <c r="E127" s="5" t="s">
        <v>2</v>
      </c>
      <c r="F127" s="4" t="s">
        <v>13</v>
      </c>
      <c r="G127" s="5"/>
      <c r="H127" s="5">
        <v>12</v>
      </c>
      <c r="I127" s="12"/>
      <c r="J127" s="7"/>
      <c r="K127" s="7"/>
      <c r="L127" s="7"/>
    </row>
    <row r="128" spans="1:12" x14ac:dyDescent="0.2">
      <c r="A128" s="53"/>
      <c r="B128" s="53"/>
      <c r="C128" s="18">
        <v>4</v>
      </c>
      <c r="D128" s="8" t="s">
        <v>18</v>
      </c>
      <c r="E128" s="5" t="s">
        <v>2</v>
      </c>
      <c r="F128" s="5" t="s">
        <v>11</v>
      </c>
      <c r="G128" s="5"/>
      <c r="H128" s="5">
        <v>69.3</v>
      </c>
      <c r="I128" s="12"/>
      <c r="J128" s="7"/>
      <c r="K128" s="7"/>
      <c r="L128" s="7"/>
    </row>
    <row r="129" spans="1:12" x14ac:dyDescent="0.2">
      <c r="A129" s="53"/>
      <c r="B129" s="53"/>
      <c r="C129" s="48" t="s">
        <v>19</v>
      </c>
      <c r="D129" s="48"/>
      <c r="E129" s="48"/>
      <c r="F129" s="48"/>
      <c r="G129" s="48"/>
      <c r="H129" s="48"/>
      <c r="I129" s="49"/>
      <c r="J129" s="41"/>
      <c r="K129" s="41"/>
      <c r="L129" s="41"/>
    </row>
    <row r="130" spans="1:12" x14ac:dyDescent="0.2">
      <c r="A130" s="53"/>
      <c r="B130" s="53"/>
      <c r="C130" s="50"/>
      <c r="D130" s="50"/>
      <c r="E130" s="50"/>
      <c r="F130" s="50"/>
      <c r="G130" s="50"/>
      <c r="H130" s="50"/>
      <c r="I130" s="51"/>
      <c r="J130" s="42"/>
      <c r="K130" s="42"/>
      <c r="L130" s="42"/>
    </row>
    <row r="131" spans="1:12" x14ac:dyDescent="0.2">
      <c r="A131" s="53"/>
      <c r="B131" s="53">
        <f t="shared" ref="B131" si="12">B123+1</f>
        <v>17</v>
      </c>
      <c r="C131" s="54" t="s">
        <v>34</v>
      </c>
      <c r="D131" s="54"/>
      <c r="E131" s="54"/>
      <c r="F131" s="54"/>
      <c r="G131" s="54"/>
      <c r="H131" s="54"/>
      <c r="I131" s="54"/>
      <c r="J131" s="54"/>
      <c r="K131" s="54"/>
      <c r="L131" s="54"/>
    </row>
    <row r="132" spans="1:12" ht="33.75" x14ac:dyDescent="0.2">
      <c r="A132" s="53"/>
      <c r="B132" s="53"/>
      <c r="C132" s="17" t="s">
        <v>3</v>
      </c>
      <c r="D132" s="8" t="s">
        <v>4</v>
      </c>
      <c r="E132" s="8" t="s">
        <v>1</v>
      </c>
      <c r="F132" s="8" t="s">
        <v>5</v>
      </c>
      <c r="G132" s="8" t="s">
        <v>17</v>
      </c>
      <c r="H132" s="8" t="s">
        <v>21</v>
      </c>
      <c r="I132" s="21" t="s">
        <v>22</v>
      </c>
      <c r="J132" s="8" t="s">
        <v>8</v>
      </c>
      <c r="K132" s="8" t="s">
        <v>12</v>
      </c>
      <c r="L132" s="8" t="s">
        <v>9</v>
      </c>
    </row>
    <row r="133" spans="1:12" x14ac:dyDescent="0.2">
      <c r="A133" s="53"/>
      <c r="B133" s="53"/>
      <c r="C133" s="18">
        <v>1</v>
      </c>
      <c r="D133" s="8" t="s">
        <v>10</v>
      </c>
      <c r="E133" s="5" t="s">
        <v>2</v>
      </c>
      <c r="F133" s="5" t="s">
        <v>11</v>
      </c>
      <c r="G133" s="5"/>
      <c r="H133" s="5">
        <v>97.6</v>
      </c>
      <c r="I133" s="19"/>
      <c r="J133" s="7"/>
      <c r="K133" s="7"/>
      <c r="L133" s="7"/>
    </row>
    <row r="134" spans="1:12" x14ac:dyDescent="0.2">
      <c r="A134" s="53"/>
      <c r="B134" s="53"/>
      <c r="C134" s="18">
        <v>2</v>
      </c>
      <c r="D134" s="8" t="s">
        <v>14</v>
      </c>
      <c r="E134" s="5" t="s">
        <v>2</v>
      </c>
      <c r="F134" s="5" t="s">
        <v>13</v>
      </c>
      <c r="G134" s="5"/>
      <c r="H134" s="5">
        <v>12</v>
      </c>
      <c r="I134" s="12"/>
      <c r="J134" s="7"/>
      <c r="K134" s="7"/>
      <c r="L134" s="7"/>
    </row>
    <row r="135" spans="1:12" x14ac:dyDescent="0.2">
      <c r="A135" s="53"/>
      <c r="B135" s="53"/>
      <c r="C135" s="18">
        <v>3</v>
      </c>
      <c r="D135" s="8" t="s">
        <v>16</v>
      </c>
      <c r="E135" s="5" t="s">
        <v>2</v>
      </c>
      <c r="F135" s="4" t="s">
        <v>13</v>
      </c>
      <c r="G135" s="5"/>
      <c r="H135" s="5">
        <v>12</v>
      </c>
      <c r="I135" s="12"/>
      <c r="J135" s="7"/>
      <c r="K135" s="7"/>
      <c r="L135" s="7"/>
    </row>
    <row r="136" spans="1:12" x14ac:dyDescent="0.2">
      <c r="A136" s="53"/>
      <c r="B136" s="53"/>
      <c r="C136" s="18">
        <v>4</v>
      </c>
      <c r="D136" s="8" t="s">
        <v>18</v>
      </c>
      <c r="E136" s="5" t="s">
        <v>2</v>
      </c>
      <c r="F136" s="5" t="s">
        <v>11</v>
      </c>
      <c r="G136" s="5"/>
      <c r="H136" s="5">
        <v>97.6</v>
      </c>
      <c r="I136" s="12"/>
      <c r="J136" s="7"/>
      <c r="K136" s="7"/>
      <c r="L136" s="7"/>
    </row>
    <row r="137" spans="1:12" x14ac:dyDescent="0.2">
      <c r="A137" s="53"/>
      <c r="B137" s="53"/>
      <c r="C137" s="48" t="s">
        <v>19</v>
      </c>
      <c r="D137" s="48"/>
      <c r="E137" s="48"/>
      <c r="F137" s="48"/>
      <c r="G137" s="48"/>
      <c r="H137" s="48"/>
      <c r="I137" s="49"/>
      <c r="J137" s="41"/>
      <c r="K137" s="41"/>
      <c r="L137" s="41"/>
    </row>
    <row r="138" spans="1:12" x14ac:dyDescent="0.2">
      <c r="A138" s="53"/>
      <c r="B138" s="53"/>
      <c r="C138" s="50"/>
      <c r="D138" s="50"/>
      <c r="E138" s="50"/>
      <c r="F138" s="50"/>
      <c r="G138" s="50"/>
      <c r="H138" s="50"/>
      <c r="I138" s="51"/>
      <c r="J138" s="42"/>
      <c r="K138" s="42"/>
      <c r="L138" s="42"/>
    </row>
    <row r="139" spans="1:12" x14ac:dyDescent="0.2">
      <c r="A139" s="53"/>
      <c r="B139" s="53">
        <f t="shared" ref="B139" si="13">B131+1</f>
        <v>18</v>
      </c>
      <c r="C139" s="54" t="s">
        <v>34</v>
      </c>
      <c r="D139" s="54"/>
      <c r="E139" s="54"/>
      <c r="F139" s="54"/>
      <c r="G139" s="54"/>
      <c r="H139" s="54"/>
      <c r="I139" s="54"/>
      <c r="J139" s="54"/>
      <c r="K139" s="54"/>
      <c r="L139" s="54"/>
    </row>
    <row r="140" spans="1:12" ht="33.75" x14ac:dyDescent="0.2">
      <c r="A140" s="53"/>
      <c r="B140" s="53"/>
      <c r="C140" s="17" t="s">
        <v>3</v>
      </c>
      <c r="D140" s="8" t="s">
        <v>4</v>
      </c>
      <c r="E140" s="8" t="s">
        <v>1</v>
      </c>
      <c r="F140" s="8" t="s">
        <v>5</v>
      </c>
      <c r="G140" s="8" t="s">
        <v>17</v>
      </c>
      <c r="H140" s="8" t="s">
        <v>21</v>
      </c>
      <c r="I140" s="21" t="s">
        <v>22</v>
      </c>
      <c r="J140" s="8" t="s">
        <v>8</v>
      </c>
      <c r="K140" s="8" t="s">
        <v>12</v>
      </c>
      <c r="L140" s="8" t="s">
        <v>9</v>
      </c>
    </row>
    <row r="141" spans="1:12" x14ac:dyDescent="0.2">
      <c r="A141" s="53"/>
      <c r="B141" s="53"/>
      <c r="C141" s="18">
        <v>1</v>
      </c>
      <c r="D141" s="8" t="s">
        <v>10</v>
      </c>
      <c r="E141" s="5" t="s">
        <v>2</v>
      </c>
      <c r="F141" s="5" t="s">
        <v>11</v>
      </c>
      <c r="G141" s="5"/>
      <c r="H141" s="5">
        <v>29.2</v>
      </c>
      <c r="I141" s="19"/>
      <c r="J141" s="7"/>
      <c r="K141" s="7"/>
      <c r="L141" s="7"/>
    </row>
    <row r="142" spans="1:12" x14ac:dyDescent="0.2">
      <c r="A142" s="53"/>
      <c r="B142" s="53"/>
      <c r="C142" s="18">
        <v>2</v>
      </c>
      <c r="D142" s="8" t="s">
        <v>14</v>
      </c>
      <c r="E142" s="5" t="s">
        <v>2</v>
      </c>
      <c r="F142" s="5" t="s">
        <v>13</v>
      </c>
      <c r="G142" s="5"/>
      <c r="H142" s="5">
        <v>12</v>
      </c>
      <c r="I142" s="12"/>
      <c r="J142" s="7"/>
      <c r="K142" s="7"/>
      <c r="L142" s="7"/>
    </row>
    <row r="143" spans="1:12" x14ac:dyDescent="0.2">
      <c r="A143" s="53"/>
      <c r="B143" s="53"/>
      <c r="C143" s="18">
        <v>3</v>
      </c>
      <c r="D143" s="8" t="s">
        <v>16</v>
      </c>
      <c r="E143" s="5" t="s">
        <v>2</v>
      </c>
      <c r="F143" s="4" t="s">
        <v>13</v>
      </c>
      <c r="G143" s="5"/>
      <c r="H143" s="5">
        <v>12</v>
      </c>
      <c r="I143" s="12"/>
      <c r="J143" s="7"/>
      <c r="K143" s="7"/>
      <c r="L143" s="7"/>
    </row>
    <row r="144" spans="1:12" x14ac:dyDescent="0.2">
      <c r="A144" s="53"/>
      <c r="B144" s="53"/>
      <c r="C144" s="18">
        <v>4</v>
      </c>
      <c r="D144" s="8" t="s">
        <v>18</v>
      </c>
      <c r="E144" s="5" t="s">
        <v>2</v>
      </c>
      <c r="F144" s="5" t="s">
        <v>11</v>
      </c>
      <c r="G144" s="5"/>
      <c r="H144" s="5">
        <v>29.2</v>
      </c>
      <c r="I144" s="12"/>
      <c r="J144" s="7"/>
      <c r="K144" s="7"/>
      <c r="L144" s="7"/>
    </row>
    <row r="145" spans="1:12" x14ac:dyDescent="0.2">
      <c r="A145" s="53"/>
      <c r="B145" s="53"/>
      <c r="C145" s="48" t="s">
        <v>19</v>
      </c>
      <c r="D145" s="48"/>
      <c r="E145" s="48"/>
      <c r="F145" s="48"/>
      <c r="G145" s="48"/>
      <c r="H145" s="48"/>
      <c r="I145" s="49"/>
      <c r="J145" s="41"/>
      <c r="K145" s="41"/>
      <c r="L145" s="41"/>
    </row>
    <row r="146" spans="1:12" x14ac:dyDescent="0.2">
      <c r="A146" s="53"/>
      <c r="B146" s="53"/>
      <c r="C146" s="50"/>
      <c r="D146" s="50"/>
      <c r="E146" s="50"/>
      <c r="F146" s="50"/>
      <c r="G146" s="50"/>
      <c r="H146" s="50"/>
      <c r="I146" s="51"/>
      <c r="J146" s="42"/>
      <c r="K146" s="42"/>
      <c r="L146" s="42"/>
    </row>
    <row r="147" spans="1:12" x14ac:dyDescent="0.2">
      <c r="A147" s="53"/>
      <c r="B147" s="53">
        <f t="shared" ref="B147" si="14">B139+1</f>
        <v>19</v>
      </c>
      <c r="C147" s="54" t="s">
        <v>34</v>
      </c>
      <c r="D147" s="54"/>
      <c r="E147" s="54"/>
      <c r="F147" s="54"/>
      <c r="G147" s="54"/>
      <c r="H147" s="54"/>
      <c r="I147" s="54"/>
      <c r="J147" s="54"/>
      <c r="K147" s="54"/>
      <c r="L147" s="54"/>
    </row>
    <row r="148" spans="1:12" ht="33.75" x14ac:dyDescent="0.2">
      <c r="A148" s="53"/>
      <c r="B148" s="53"/>
      <c r="C148" s="17" t="s">
        <v>3</v>
      </c>
      <c r="D148" s="8" t="s">
        <v>4</v>
      </c>
      <c r="E148" s="8" t="s">
        <v>1</v>
      </c>
      <c r="F148" s="8" t="s">
        <v>5</v>
      </c>
      <c r="G148" s="8" t="s">
        <v>17</v>
      </c>
      <c r="H148" s="8" t="s">
        <v>21</v>
      </c>
      <c r="I148" s="21" t="s">
        <v>22</v>
      </c>
      <c r="J148" s="8" t="s">
        <v>8</v>
      </c>
      <c r="K148" s="8" t="s">
        <v>12</v>
      </c>
      <c r="L148" s="8" t="s">
        <v>9</v>
      </c>
    </row>
    <row r="149" spans="1:12" x14ac:dyDescent="0.2">
      <c r="A149" s="53"/>
      <c r="B149" s="53"/>
      <c r="C149" s="18">
        <v>1</v>
      </c>
      <c r="D149" s="8" t="s">
        <v>10</v>
      </c>
      <c r="E149" s="5" t="s">
        <v>2</v>
      </c>
      <c r="F149" s="5" t="s">
        <v>11</v>
      </c>
      <c r="G149" s="5"/>
      <c r="H149" s="5">
        <v>83.4</v>
      </c>
      <c r="I149" s="19"/>
      <c r="J149" s="7"/>
      <c r="K149" s="7"/>
      <c r="L149" s="7"/>
    </row>
    <row r="150" spans="1:12" x14ac:dyDescent="0.2">
      <c r="A150" s="53"/>
      <c r="B150" s="53"/>
      <c r="C150" s="18">
        <v>2</v>
      </c>
      <c r="D150" s="8" t="s">
        <v>14</v>
      </c>
      <c r="E150" s="5" t="s">
        <v>2</v>
      </c>
      <c r="F150" s="5" t="s">
        <v>13</v>
      </c>
      <c r="G150" s="5"/>
      <c r="H150" s="5">
        <v>12</v>
      </c>
      <c r="I150" s="12"/>
      <c r="J150" s="7"/>
      <c r="K150" s="7"/>
      <c r="L150" s="7"/>
    </row>
    <row r="151" spans="1:12" x14ac:dyDescent="0.2">
      <c r="A151" s="53"/>
      <c r="B151" s="53"/>
      <c r="C151" s="18">
        <v>3</v>
      </c>
      <c r="D151" s="8" t="s">
        <v>16</v>
      </c>
      <c r="E151" s="5" t="s">
        <v>2</v>
      </c>
      <c r="F151" s="4" t="s">
        <v>13</v>
      </c>
      <c r="G151" s="5"/>
      <c r="H151" s="5">
        <v>12</v>
      </c>
      <c r="I151" s="12"/>
      <c r="J151" s="7"/>
      <c r="K151" s="7"/>
      <c r="L151" s="7"/>
    </row>
    <row r="152" spans="1:12" x14ac:dyDescent="0.2">
      <c r="A152" s="53"/>
      <c r="B152" s="53"/>
      <c r="C152" s="18">
        <v>4</v>
      </c>
      <c r="D152" s="8" t="s">
        <v>18</v>
      </c>
      <c r="E152" s="5" t="s">
        <v>2</v>
      </c>
      <c r="F152" s="5" t="s">
        <v>11</v>
      </c>
      <c r="G152" s="5"/>
      <c r="H152" s="5">
        <v>83.4</v>
      </c>
      <c r="I152" s="12"/>
      <c r="J152" s="7"/>
      <c r="K152" s="7"/>
      <c r="L152" s="7"/>
    </row>
    <row r="153" spans="1:12" x14ac:dyDescent="0.2">
      <c r="A153" s="53"/>
      <c r="B153" s="53"/>
      <c r="C153" s="48" t="s">
        <v>19</v>
      </c>
      <c r="D153" s="48"/>
      <c r="E153" s="48"/>
      <c r="F153" s="48"/>
      <c r="G153" s="48"/>
      <c r="H153" s="48"/>
      <c r="I153" s="49"/>
      <c r="J153" s="41"/>
      <c r="K153" s="41"/>
      <c r="L153" s="41"/>
    </row>
    <row r="154" spans="1:12" x14ac:dyDescent="0.2">
      <c r="A154" s="53"/>
      <c r="B154" s="53"/>
      <c r="C154" s="50"/>
      <c r="D154" s="50"/>
      <c r="E154" s="50"/>
      <c r="F154" s="50"/>
      <c r="G154" s="50"/>
      <c r="H154" s="50"/>
      <c r="I154" s="51"/>
      <c r="J154" s="42"/>
      <c r="K154" s="42"/>
      <c r="L154" s="42"/>
    </row>
    <row r="155" spans="1:12" x14ac:dyDescent="0.2">
      <c r="A155" s="53"/>
      <c r="B155" s="53">
        <v>20</v>
      </c>
      <c r="C155" s="54" t="s">
        <v>34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1:12" ht="33.75" x14ac:dyDescent="0.2">
      <c r="A156" s="53"/>
      <c r="B156" s="53"/>
      <c r="C156" s="17" t="s">
        <v>3</v>
      </c>
      <c r="D156" s="8" t="s">
        <v>4</v>
      </c>
      <c r="E156" s="8" t="s">
        <v>1</v>
      </c>
      <c r="F156" s="8" t="s">
        <v>5</v>
      </c>
      <c r="G156" s="8" t="s">
        <v>17</v>
      </c>
      <c r="H156" s="8" t="s">
        <v>21</v>
      </c>
      <c r="I156" s="21" t="s">
        <v>22</v>
      </c>
      <c r="J156" s="8" t="s">
        <v>8</v>
      </c>
      <c r="K156" s="8" t="s">
        <v>12</v>
      </c>
      <c r="L156" s="8" t="s">
        <v>9</v>
      </c>
    </row>
    <row r="157" spans="1:12" x14ac:dyDescent="0.2">
      <c r="A157" s="53"/>
      <c r="B157" s="53"/>
      <c r="C157" s="18">
        <v>1</v>
      </c>
      <c r="D157" s="8" t="s">
        <v>10</v>
      </c>
      <c r="E157" s="5" t="s">
        <v>2</v>
      </c>
      <c r="F157" s="5" t="s">
        <v>11</v>
      </c>
      <c r="G157" s="5"/>
      <c r="H157" s="5">
        <v>93.2</v>
      </c>
      <c r="I157" s="19"/>
      <c r="J157" s="7"/>
      <c r="K157" s="7"/>
      <c r="L157" s="7"/>
    </row>
    <row r="158" spans="1:12" x14ac:dyDescent="0.2">
      <c r="A158" s="53"/>
      <c r="B158" s="53"/>
      <c r="C158" s="18">
        <v>2</v>
      </c>
      <c r="D158" s="8" t="s">
        <v>14</v>
      </c>
      <c r="E158" s="5" t="s">
        <v>2</v>
      </c>
      <c r="F158" s="5" t="s">
        <v>13</v>
      </c>
      <c r="G158" s="5"/>
      <c r="H158" s="5">
        <v>12</v>
      </c>
      <c r="I158" s="12"/>
      <c r="J158" s="7"/>
      <c r="K158" s="7"/>
      <c r="L158" s="7"/>
    </row>
    <row r="159" spans="1:12" x14ac:dyDescent="0.2">
      <c r="A159" s="53"/>
      <c r="B159" s="53"/>
      <c r="C159" s="18">
        <v>3</v>
      </c>
      <c r="D159" s="8" t="s">
        <v>16</v>
      </c>
      <c r="E159" s="5" t="s">
        <v>2</v>
      </c>
      <c r="F159" s="4" t="s">
        <v>13</v>
      </c>
      <c r="G159" s="5"/>
      <c r="H159" s="5">
        <v>12</v>
      </c>
      <c r="I159" s="12"/>
      <c r="J159" s="7"/>
      <c r="K159" s="7"/>
      <c r="L159" s="7"/>
    </row>
    <row r="160" spans="1:12" x14ac:dyDescent="0.2">
      <c r="A160" s="53"/>
      <c r="B160" s="53"/>
      <c r="C160" s="18">
        <v>4</v>
      </c>
      <c r="D160" s="8" t="s">
        <v>18</v>
      </c>
      <c r="E160" s="5" t="s">
        <v>2</v>
      </c>
      <c r="F160" s="5" t="s">
        <v>11</v>
      </c>
      <c r="G160" s="5"/>
      <c r="H160" s="5">
        <v>93.2</v>
      </c>
      <c r="I160" s="12"/>
      <c r="J160" s="7"/>
      <c r="K160" s="7"/>
      <c r="L160" s="7"/>
    </row>
    <row r="161" spans="1:12" x14ac:dyDescent="0.2">
      <c r="A161" s="53"/>
      <c r="B161" s="53"/>
      <c r="C161" s="48" t="s">
        <v>19</v>
      </c>
      <c r="D161" s="48"/>
      <c r="E161" s="48"/>
      <c r="F161" s="48"/>
      <c r="G161" s="48"/>
      <c r="H161" s="48"/>
      <c r="I161" s="49"/>
      <c r="J161" s="41"/>
      <c r="K161" s="41"/>
      <c r="L161" s="41"/>
    </row>
    <row r="162" spans="1:12" x14ac:dyDescent="0.2">
      <c r="A162" s="53"/>
      <c r="B162" s="53"/>
      <c r="C162" s="50"/>
      <c r="D162" s="50"/>
      <c r="E162" s="50"/>
      <c r="F162" s="50"/>
      <c r="G162" s="50"/>
      <c r="H162" s="50"/>
      <c r="I162" s="51"/>
      <c r="J162" s="42"/>
      <c r="K162" s="42"/>
      <c r="L162" s="42"/>
    </row>
    <row r="163" spans="1:12" x14ac:dyDescent="0.2">
      <c r="A163" s="53"/>
      <c r="B163" s="53">
        <f t="shared" ref="B163" si="15">B155+1</f>
        <v>21</v>
      </c>
      <c r="C163" s="54" t="s">
        <v>34</v>
      </c>
      <c r="D163" s="54"/>
      <c r="E163" s="54"/>
      <c r="F163" s="54"/>
      <c r="G163" s="54"/>
      <c r="H163" s="54"/>
      <c r="I163" s="54"/>
      <c r="J163" s="54"/>
      <c r="K163" s="54"/>
      <c r="L163" s="54"/>
    </row>
    <row r="164" spans="1:12" ht="33.75" x14ac:dyDescent="0.2">
      <c r="A164" s="53"/>
      <c r="B164" s="53"/>
      <c r="C164" s="17" t="s">
        <v>3</v>
      </c>
      <c r="D164" s="8" t="s">
        <v>4</v>
      </c>
      <c r="E164" s="8" t="s">
        <v>1</v>
      </c>
      <c r="F164" s="8" t="s">
        <v>5</v>
      </c>
      <c r="G164" s="8" t="s">
        <v>17</v>
      </c>
      <c r="H164" s="8" t="s">
        <v>21</v>
      </c>
      <c r="I164" s="21" t="s">
        <v>22</v>
      </c>
      <c r="J164" s="8" t="s">
        <v>8</v>
      </c>
      <c r="K164" s="8" t="s">
        <v>12</v>
      </c>
      <c r="L164" s="8" t="s">
        <v>9</v>
      </c>
    </row>
    <row r="165" spans="1:12" x14ac:dyDescent="0.2">
      <c r="A165" s="53"/>
      <c r="B165" s="53"/>
      <c r="C165" s="18">
        <v>1</v>
      </c>
      <c r="D165" s="8" t="s">
        <v>10</v>
      </c>
      <c r="E165" s="5" t="s">
        <v>2</v>
      </c>
      <c r="F165" s="5" t="s">
        <v>11</v>
      </c>
      <c r="G165" s="5"/>
      <c r="H165" s="5">
        <v>49.1</v>
      </c>
      <c r="I165" s="19"/>
      <c r="J165" s="7"/>
      <c r="K165" s="7"/>
      <c r="L165" s="7"/>
    </row>
    <row r="166" spans="1:12" x14ac:dyDescent="0.2">
      <c r="A166" s="53"/>
      <c r="B166" s="53"/>
      <c r="C166" s="18">
        <v>2</v>
      </c>
      <c r="D166" s="8" t="s">
        <v>14</v>
      </c>
      <c r="E166" s="5" t="s">
        <v>2</v>
      </c>
      <c r="F166" s="5" t="s">
        <v>13</v>
      </c>
      <c r="G166" s="5"/>
      <c r="H166" s="5">
        <v>12</v>
      </c>
      <c r="I166" s="12"/>
      <c r="J166" s="7"/>
      <c r="K166" s="7"/>
      <c r="L166" s="7"/>
    </row>
    <row r="167" spans="1:12" x14ac:dyDescent="0.2">
      <c r="A167" s="53"/>
      <c r="B167" s="53"/>
      <c r="C167" s="18">
        <v>3</v>
      </c>
      <c r="D167" s="8" t="s">
        <v>16</v>
      </c>
      <c r="E167" s="5" t="s">
        <v>2</v>
      </c>
      <c r="F167" s="4" t="s">
        <v>13</v>
      </c>
      <c r="G167" s="5"/>
      <c r="H167" s="5">
        <v>12</v>
      </c>
      <c r="I167" s="12"/>
      <c r="J167" s="7"/>
      <c r="K167" s="7"/>
      <c r="L167" s="7"/>
    </row>
    <row r="168" spans="1:12" x14ac:dyDescent="0.2">
      <c r="A168" s="53"/>
      <c r="B168" s="53"/>
      <c r="C168" s="18">
        <v>4</v>
      </c>
      <c r="D168" s="8" t="s">
        <v>18</v>
      </c>
      <c r="E168" s="5" t="s">
        <v>2</v>
      </c>
      <c r="F168" s="5" t="s">
        <v>11</v>
      </c>
      <c r="G168" s="5"/>
      <c r="H168" s="5">
        <v>49.1</v>
      </c>
      <c r="I168" s="12"/>
      <c r="J168" s="7"/>
      <c r="K168" s="7"/>
      <c r="L168" s="7"/>
    </row>
    <row r="169" spans="1:12" x14ac:dyDescent="0.2">
      <c r="A169" s="53"/>
      <c r="B169" s="53"/>
      <c r="C169" s="48" t="s">
        <v>19</v>
      </c>
      <c r="D169" s="48"/>
      <c r="E169" s="48"/>
      <c r="F169" s="48"/>
      <c r="G169" s="48"/>
      <c r="H169" s="48"/>
      <c r="I169" s="49"/>
      <c r="J169" s="41"/>
      <c r="K169" s="41"/>
      <c r="L169" s="41"/>
    </row>
    <row r="170" spans="1:12" x14ac:dyDescent="0.2">
      <c r="A170" s="53"/>
      <c r="B170" s="53"/>
      <c r="C170" s="50"/>
      <c r="D170" s="50"/>
      <c r="E170" s="50"/>
      <c r="F170" s="50"/>
      <c r="G170" s="50"/>
      <c r="H170" s="50"/>
      <c r="I170" s="51"/>
      <c r="J170" s="42"/>
      <c r="K170" s="42"/>
      <c r="L170" s="42"/>
    </row>
    <row r="171" spans="1:12" x14ac:dyDescent="0.2">
      <c r="A171" s="53"/>
      <c r="B171" s="53">
        <f t="shared" ref="B171" si="16">B163+1</f>
        <v>22</v>
      </c>
      <c r="C171" s="54" t="s">
        <v>34</v>
      </c>
      <c r="D171" s="54"/>
      <c r="E171" s="54"/>
      <c r="F171" s="54"/>
      <c r="G171" s="54"/>
      <c r="H171" s="54"/>
      <c r="I171" s="54"/>
      <c r="J171" s="54"/>
      <c r="K171" s="54"/>
      <c r="L171" s="54"/>
    </row>
    <row r="172" spans="1:12" ht="33.75" x14ac:dyDescent="0.2">
      <c r="A172" s="53"/>
      <c r="B172" s="53"/>
      <c r="C172" s="17" t="s">
        <v>3</v>
      </c>
      <c r="D172" s="8" t="s">
        <v>4</v>
      </c>
      <c r="E172" s="8" t="s">
        <v>1</v>
      </c>
      <c r="F172" s="8" t="s">
        <v>5</v>
      </c>
      <c r="G172" s="8" t="s">
        <v>17</v>
      </c>
      <c r="H172" s="8" t="s">
        <v>21</v>
      </c>
      <c r="I172" s="21" t="s">
        <v>22</v>
      </c>
      <c r="J172" s="8" t="s">
        <v>8</v>
      </c>
      <c r="K172" s="8" t="s">
        <v>12</v>
      </c>
      <c r="L172" s="8" t="s">
        <v>9</v>
      </c>
    </row>
    <row r="173" spans="1:12" x14ac:dyDescent="0.2">
      <c r="A173" s="53"/>
      <c r="B173" s="53"/>
      <c r="C173" s="18">
        <v>1</v>
      </c>
      <c r="D173" s="8" t="s">
        <v>10</v>
      </c>
      <c r="E173" s="5" t="s">
        <v>2</v>
      </c>
      <c r="F173" s="5" t="s">
        <v>11</v>
      </c>
      <c r="G173" s="5"/>
      <c r="H173" s="5">
        <v>93</v>
      </c>
      <c r="I173" s="19"/>
      <c r="J173" s="7"/>
      <c r="K173" s="7"/>
      <c r="L173" s="7"/>
    </row>
    <row r="174" spans="1:12" x14ac:dyDescent="0.2">
      <c r="A174" s="53"/>
      <c r="B174" s="53"/>
      <c r="C174" s="18">
        <v>2</v>
      </c>
      <c r="D174" s="8" t="s">
        <v>14</v>
      </c>
      <c r="E174" s="5" t="s">
        <v>2</v>
      </c>
      <c r="F174" s="5" t="s">
        <v>13</v>
      </c>
      <c r="G174" s="5"/>
      <c r="H174" s="5">
        <v>12</v>
      </c>
      <c r="I174" s="12"/>
      <c r="J174" s="7"/>
      <c r="K174" s="7"/>
      <c r="L174" s="7"/>
    </row>
    <row r="175" spans="1:12" x14ac:dyDescent="0.2">
      <c r="A175" s="53"/>
      <c r="B175" s="53"/>
      <c r="C175" s="18">
        <v>3</v>
      </c>
      <c r="D175" s="8" t="s">
        <v>16</v>
      </c>
      <c r="E175" s="5" t="s">
        <v>2</v>
      </c>
      <c r="F175" s="4" t="s">
        <v>13</v>
      </c>
      <c r="G175" s="5"/>
      <c r="H175" s="5">
        <v>12</v>
      </c>
      <c r="I175" s="12"/>
      <c r="J175" s="7"/>
      <c r="K175" s="7"/>
      <c r="L175" s="7"/>
    </row>
    <row r="176" spans="1:12" x14ac:dyDescent="0.2">
      <c r="A176" s="53"/>
      <c r="B176" s="53"/>
      <c r="C176" s="18">
        <v>4</v>
      </c>
      <c r="D176" s="8" t="s">
        <v>18</v>
      </c>
      <c r="E176" s="5" t="s">
        <v>2</v>
      </c>
      <c r="F176" s="5" t="s">
        <v>11</v>
      </c>
      <c r="G176" s="5"/>
      <c r="H176" s="5">
        <v>93</v>
      </c>
      <c r="I176" s="12"/>
      <c r="J176" s="7"/>
      <c r="K176" s="7"/>
      <c r="L176" s="7"/>
    </row>
    <row r="177" spans="1:12" x14ac:dyDescent="0.2">
      <c r="A177" s="53"/>
      <c r="B177" s="53"/>
      <c r="C177" s="48" t="s">
        <v>19</v>
      </c>
      <c r="D177" s="48"/>
      <c r="E177" s="48"/>
      <c r="F177" s="48"/>
      <c r="G177" s="48"/>
      <c r="H177" s="48"/>
      <c r="I177" s="49"/>
      <c r="J177" s="41"/>
      <c r="K177" s="41"/>
      <c r="L177" s="41"/>
    </row>
    <row r="178" spans="1:12" x14ac:dyDescent="0.2">
      <c r="A178" s="53"/>
      <c r="B178" s="53"/>
      <c r="C178" s="50"/>
      <c r="D178" s="50"/>
      <c r="E178" s="50"/>
      <c r="F178" s="50"/>
      <c r="G178" s="50"/>
      <c r="H178" s="50"/>
      <c r="I178" s="51"/>
      <c r="J178" s="42"/>
      <c r="K178" s="42"/>
      <c r="L178" s="42"/>
    </row>
    <row r="179" spans="1:12" x14ac:dyDescent="0.2">
      <c r="A179" s="53"/>
      <c r="B179" s="53">
        <f t="shared" ref="B179" si="17">B171+1</f>
        <v>23</v>
      </c>
      <c r="C179" s="54" t="s">
        <v>34</v>
      </c>
      <c r="D179" s="54"/>
      <c r="E179" s="54"/>
      <c r="F179" s="54"/>
      <c r="G179" s="54"/>
      <c r="H179" s="54"/>
      <c r="I179" s="54"/>
      <c r="J179" s="54"/>
      <c r="K179" s="54"/>
      <c r="L179" s="54"/>
    </row>
    <row r="180" spans="1:12" ht="33.75" x14ac:dyDescent="0.2">
      <c r="A180" s="53"/>
      <c r="B180" s="53"/>
      <c r="C180" s="17" t="s">
        <v>3</v>
      </c>
      <c r="D180" s="8" t="s">
        <v>4</v>
      </c>
      <c r="E180" s="8" t="s">
        <v>1</v>
      </c>
      <c r="F180" s="8" t="s">
        <v>5</v>
      </c>
      <c r="G180" s="8" t="s">
        <v>17</v>
      </c>
      <c r="H180" s="8" t="s">
        <v>21</v>
      </c>
      <c r="I180" s="21" t="s">
        <v>22</v>
      </c>
      <c r="J180" s="8" t="s">
        <v>8</v>
      </c>
      <c r="K180" s="8" t="s">
        <v>12</v>
      </c>
      <c r="L180" s="8" t="s">
        <v>9</v>
      </c>
    </row>
    <row r="181" spans="1:12" x14ac:dyDescent="0.2">
      <c r="A181" s="53"/>
      <c r="B181" s="53"/>
      <c r="C181" s="18">
        <v>1</v>
      </c>
      <c r="D181" s="8" t="s">
        <v>10</v>
      </c>
      <c r="E181" s="5" t="s">
        <v>30</v>
      </c>
      <c r="F181" s="5" t="s">
        <v>11</v>
      </c>
      <c r="G181" s="5"/>
      <c r="H181" s="5">
        <v>413</v>
      </c>
      <c r="I181" s="19"/>
      <c r="J181" s="7"/>
      <c r="K181" s="7"/>
      <c r="L181" s="7"/>
    </row>
    <row r="182" spans="1:12" x14ac:dyDescent="0.2">
      <c r="A182" s="53"/>
      <c r="B182" s="53"/>
      <c r="C182" s="18">
        <v>2</v>
      </c>
      <c r="D182" s="8" t="s">
        <v>14</v>
      </c>
      <c r="E182" s="5" t="s">
        <v>30</v>
      </c>
      <c r="F182" s="5" t="s">
        <v>13</v>
      </c>
      <c r="G182" s="5"/>
      <c r="H182" s="5">
        <v>12</v>
      </c>
      <c r="I182" s="12"/>
      <c r="J182" s="7"/>
      <c r="K182" s="7"/>
      <c r="L182" s="7"/>
    </row>
    <row r="183" spans="1:12" x14ac:dyDescent="0.2">
      <c r="A183" s="53"/>
      <c r="B183" s="53"/>
      <c r="C183" s="18">
        <v>3</v>
      </c>
      <c r="D183" s="8" t="s">
        <v>16</v>
      </c>
      <c r="E183" s="5" t="s">
        <v>30</v>
      </c>
      <c r="F183" s="5" t="s">
        <v>39</v>
      </c>
      <c r="G183" s="5">
        <f>365*24</f>
        <v>8760</v>
      </c>
      <c r="H183" s="4">
        <v>121</v>
      </c>
      <c r="I183" s="12"/>
      <c r="J183" s="7"/>
      <c r="K183" s="7"/>
      <c r="L183" s="7"/>
    </row>
    <row r="184" spans="1:12" x14ac:dyDescent="0.2">
      <c r="A184" s="53"/>
      <c r="B184" s="53"/>
      <c r="C184" s="18">
        <v>4</v>
      </c>
      <c r="D184" s="8" t="s">
        <v>18</v>
      </c>
      <c r="E184" s="5" t="s">
        <v>30</v>
      </c>
      <c r="F184" s="5" t="s">
        <v>11</v>
      </c>
      <c r="G184" s="5"/>
      <c r="H184" s="5">
        <v>413</v>
      </c>
      <c r="I184" s="12"/>
      <c r="J184" s="7"/>
      <c r="K184" s="7"/>
      <c r="L184" s="7"/>
    </row>
    <row r="185" spans="1:12" x14ac:dyDescent="0.2">
      <c r="A185" s="53"/>
      <c r="B185" s="53"/>
      <c r="C185" s="48" t="s">
        <v>19</v>
      </c>
      <c r="D185" s="48"/>
      <c r="E185" s="48"/>
      <c r="F185" s="48"/>
      <c r="G185" s="48"/>
      <c r="H185" s="48"/>
      <c r="I185" s="49"/>
      <c r="J185" s="41"/>
      <c r="K185" s="41"/>
      <c r="L185" s="41"/>
    </row>
    <row r="186" spans="1:12" x14ac:dyDescent="0.2">
      <c r="A186" s="53"/>
      <c r="B186" s="53"/>
      <c r="C186" s="50"/>
      <c r="D186" s="50"/>
      <c r="E186" s="50"/>
      <c r="F186" s="50"/>
      <c r="G186" s="50"/>
      <c r="H186" s="50"/>
      <c r="I186" s="51"/>
      <c r="J186" s="42"/>
      <c r="K186" s="42"/>
      <c r="L186" s="42"/>
    </row>
    <row r="187" spans="1:12" x14ac:dyDescent="0.2">
      <c r="A187" s="53"/>
      <c r="B187" s="53">
        <f t="shared" ref="B187" si="18">B179+1</f>
        <v>24</v>
      </c>
      <c r="C187" s="54" t="s">
        <v>34</v>
      </c>
      <c r="D187" s="54"/>
      <c r="E187" s="54"/>
      <c r="F187" s="54"/>
      <c r="G187" s="54"/>
      <c r="H187" s="54"/>
      <c r="I187" s="54"/>
      <c r="J187" s="54"/>
      <c r="K187" s="54"/>
      <c r="L187" s="54"/>
    </row>
    <row r="188" spans="1:12" ht="33.75" x14ac:dyDescent="0.2">
      <c r="A188" s="53"/>
      <c r="B188" s="53"/>
      <c r="C188" s="17" t="s">
        <v>3</v>
      </c>
      <c r="D188" s="8" t="s">
        <v>4</v>
      </c>
      <c r="E188" s="8" t="s">
        <v>1</v>
      </c>
      <c r="F188" s="8" t="s">
        <v>5</v>
      </c>
      <c r="G188" s="8" t="s">
        <v>17</v>
      </c>
      <c r="H188" s="8" t="s">
        <v>21</v>
      </c>
      <c r="I188" s="21" t="s">
        <v>22</v>
      </c>
      <c r="J188" s="8" t="s">
        <v>8</v>
      </c>
      <c r="K188" s="8" t="s">
        <v>12</v>
      </c>
      <c r="L188" s="8" t="s">
        <v>9</v>
      </c>
    </row>
    <row r="189" spans="1:12" x14ac:dyDescent="0.2">
      <c r="A189" s="53"/>
      <c r="B189" s="53"/>
      <c r="C189" s="18">
        <v>1</v>
      </c>
      <c r="D189" s="8" t="s">
        <v>10</v>
      </c>
      <c r="E189" s="5" t="s">
        <v>2</v>
      </c>
      <c r="F189" s="5" t="s">
        <v>11</v>
      </c>
      <c r="G189" s="5"/>
      <c r="H189" s="5">
        <v>27.7</v>
      </c>
      <c r="I189" s="19"/>
      <c r="J189" s="7"/>
      <c r="K189" s="7"/>
      <c r="L189" s="7"/>
    </row>
    <row r="190" spans="1:12" x14ac:dyDescent="0.2">
      <c r="A190" s="53"/>
      <c r="B190" s="53"/>
      <c r="C190" s="18">
        <v>2</v>
      </c>
      <c r="D190" s="8" t="s">
        <v>14</v>
      </c>
      <c r="E190" s="5" t="s">
        <v>2</v>
      </c>
      <c r="F190" s="5" t="s">
        <v>13</v>
      </c>
      <c r="G190" s="5"/>
      <c r="H190" s="5">
        <v>12</v>
      </c>
      <c r="I190" s="12"/>
      <c r="J190" s="7"/>
      <c r="K190" s="7"/>
      <c r="L190" s="7"/>
    </row>
    <row r="191" spans="1:12" x14ac:dyDescent="0.2">
      <c r="A191" s="53"/>
      <c r="B191" s="53"/>
      <c r="C191" s="18">
        <v>3</v>
      </c>
      <c r="D191" s="8" t="s">
        <v>16</v>
      </c>
      <c r="E191" s="5" t="s">
        <v>2</v>
      </c>
      <c r="F191" s="4" t="s">
        <v>13</v>
      </c>
      <c r="G191" s="5"/>
      <c r="H191" s="5">
        <v>12</v>
      </c>
      <c r="I191" s="12"/>
      <c r="J191" s="7"/>
      <c r="K191" s="7"/>
      <c r="L191" s="7"/>
    </row>
    <row r="192" spans="1:12" x14ac:dyDescent="0.2">
      <c r="A192" s="53"/>
      <c r="B192" s="53"/>
      <c r="C192" s="18">
        <v>4</v>
      </c>
      <c r="D192" s="8" t="s">
        <v>18</v>
      </c>
      <c r="E192" s="5" t="s">
        <v>2</v>
      </c>
      <c r="F192" s="5" t="s">
        <v>11</v>
      </c>
      <c r="G192" s="5"/>
      <c r="H192" s="5">
        <v>27.7</v>
      </c>
      <c r="I192" s="12"/>
      <c r="J192" s="7"/>
      <c r="K192" s="7"/>
      <c r="L192" s="7"/>
    </row>
    <row r="193" spans="1:13" x14ac:dyDescent="0.2">
      <c r="A193" s="53"/>
      <c r="B193" s="53"/>
      <c r="C193" s="48" t="s">
        <v>19</v>
      </c>
      <c r="D193" s="48"/>
      <c r="E193" s="48"/>
      <c r="F193" s="48"/>
      <c r="G193" s="48"/>
      <c r="H193" s="48"/>
      <c r="I193" s="49"/>
      <c r="J193" s="41"/>
      <c r="K193" s="41"/>
      <c r="L193" s="41"/>
    </row>
    <row r="194" spans="1:13" x14ac:dyDescent="0.2">
      <c r="A194" s="53"/>
      <c r="B194" s="53"/>
      <c r="C194" s="50"/>
      <c r="D194" s="50"/>
      <c r="E194" s="50"/>
      <c r="F194" s="50"/>
      <c r="G194" s="50"/>
      <c r="H194" s="50"/>
      <c r="I194" s="51"/>
      <c r="J194" s="42"/>
      <c r="K194" s="42"/>
      <c r="L194" s="42"/>
    </row>
    <row r="195" spans="1:13" x14ac:dyDescent="0.2">
      <c r="A195" s="53"/>
      <c r="B195" s="53">
        <f t="shared" ref="B195" si="19">B187+1</f>
        <v>25</v>
      </c>
      <c r="C195" s="54" t="s">
        <v>34</v>
      </c>
      <c r="D195" s="54"/>
      <c r="E195" s="54"/>
      <c r="F195" s="54"/>
      <c r="G195" s="54"/>
      <c r="H195" s="54"/>
      <c r="I195" s="54"/>
      <c r="J195" s="54"/>
      <c r="K195" s="54"/>
      <c r="L195" s="54"/>
    </row>
    <row r="196" spans="1:13" ht="33.75" x14ac:dyDescent="0.2">
      <c r="A196" s="53"/>
      <c r="B196" s="53"/>
      <c r="C196" s="17" t="s">
        <v>3</v>
      </c>
      <c r="D196" s="8" t="s">
        <v>4</v>
      </c>
      <c r="E196" s="8" t="s">
        <v>1</v>
      </c>
      <c r="F196" s="8" t="s">
        <v>5</v>
      </c>
      <c r="G196" s="8" t="s">
        <v>17</v>
      </c>
      <c r="H196" s="8" t="s">
        <v>21</v>
      </c>
      <c r="I196" s="21" t="s">
        <v>22</v>
      </c>
      <c r="J196" s="8" t="s">
        <v>8</v>
      </c>
      <c r="K196" s="8" t="s">
        <v>12</v>
      </c>
      <c r="L196" s="8" t="s">
        <v>9</v>
      </c>
    </row>
    <row r="197" spans="1:13" x14ac:dyDescent="0.2">
      <c r="A197" s="53"/>
      <c r="B197" s="53"/>
      <c r="C197" s="18">
        <v>1</v>
      </c>
      <c r="D197" s="8" t="s">
        <v>10</v>
      </c>
      <c r="E197" s="5" t="s">
        <v>2</v>
      </c>
      <c r="F197" s="5" t="s">
        <v>11</v>
      </c>
      <c r="G197" s="5"/>
      <c r="H197" s="5">
        <v>52.8</v>
      </c>
      <c r="I197" s="19"/>
      <c r="J197" s="7"/>
      <c r="K197" s="7"/>
      <c r="L197" s="7"/>
    </row>
    <row r="198" spans="1:13" x14ac:dyDescent="0.2">
      <c r="A198" s="53"/>
      <c r="B198" s="53"/>
      <c r="C198" s="18">
        <v>2</v>
      </c>
      <c r="D198" s="8" t="s">
        <v>14</v>
      </c>
      <c r="E198" s="5" t="s">
        <v>2</v>
      </c>
      <c r="F198" s="5" t="s">
        <v>13</v>
      </c>
      <c r="G198" s="5"/>
      <c r="H198" s="5">
        <v>12</v>
      </c>
      <c r="I198" s="12"/>
      <c r="J198" s="7"/>
      <c r="K198" s="7"/>
      <c r="L198" s="7"/>
    </row>
    <row r="199" spans="1:13" x14ac:dyDescent="0.2">
      <c r="A199" s="53"/>
      <c r="B199" s="53"/>
      <c r="C199" s="18">
        <v>3</v>
      </c>
      <c r="D199" s="8" t="s">
        <v>16</v>
      </c>
      <c r="E199" s="5" t="s">
        <v>2</v>
      </c>
      <c r="F199" s="4" t="s">
        <v>13</v>
      </c>
      <c r="G199" s="5"/>
      <c r="H199" s="5">
        <v>12</v>
      </c>
      <c r="I199" s="12"/>
      <c r="J199" s="7"/>
      <c r="K199" s="7"/>
      <c r="L199" s="7"/>
    </row>
    <row r="200" spans="1:13" x14ac:dyDescent="0.2">
      <c r="A200" s="53"/>
      <c r="B200" s="53"/>
      <c r="C200" s="18">
        <v>4</v>
      </c>
      <c r="D200" s="8" t="s">
        <v>18</v>
      </c>
      <c r="E200" s="5" t="s">
        <v>2</v>
      </c>
      <c r="F200" s="5" t="s">
        <v>11</v>
      </c>
      <c r="G200" s="5"/>
      <c r="H200" s="5">
        <v>52.8</v>
      </c>
      <c r="I200" s="12"/>
      <c r="J200" s="7"/>
      <c r="K200" s="7"/>
      <c r="L200" s="7"/>
    </row>
    <row r="201" spans="1:13" x14ac:dyDescent="0.2">
      <c r="A201" s="53"/>
      <c r="B201" s="53"/>
      <c r="C201" s="48" t="s">
        <v>19</v>
      </c>
      <c r="D201" s="48"/>
      <c r="E201" s="48"/>
      <c r="F201" s="48"/>
      <c r="G201" s="48"/>
      <c r="H201" s="48"/>
      <c r="I201" s="49"/>
      <c r="J201" s="41"/>
      <c r="K201" s="41"/>
      <c r="L201" s="41"/>
    </row>
    <row r="202" spans="1:13" x14ac:dyDescent="0.2">
      <c r="A202" s="53"/>
      <c r="B202" s="53"/>
      <c r="C202" s="50"/>
      <c r="D202" s="50"/>
      <c r="E202" s="50"/>
      <c r="F202" s="50"/>
      <c r="G202" s="50"/>
      <c r="H202" s="50"/>
      <c r="I202" s="51"/>
      <c r="J202" s="42"/>
      <c r="K202" s="42"/>
      <c r="L202" s="42"/>
    </row>
    <row r="203" spans="1:13" x14ac:dyDescent="0.2">
      <c r="A203" s="53"/>
      <c r="B203" s="53">
        <f t="shared" ref="B203" si="20">B195+1</f>
        <v>26</v>
      </c>
      <c r="C203" s="54" t="s">
        <v>34</v>
      </c>
      <c r="D203" s="54"/>
      <c r="E203" s="54"/>
      <c r="F203" s="54"/>
      <c r="G203" s="54"/>
      <c r="H203" s="54"/>
      <c r="I203" s="54"/>
      <c r="J203" s="54"/>
      <c r="K203" s="54"/>
      <c r="L203" s="54"/>
      <c r="M203" s="2"/>
    </row>
    <row r="204" spans="1:13" ht="33.75" x14ac:dyDescent="0.2">
      <c r="A204" s="53"/>
      <c r="B204" s="53"/>
      <c r="C204" s="17" t="s">
        <v>3</v>
      </c>
      <c r="D204" s="8" t="s">
        <v>4</v>
      </c>
      <c r="E204" s="8" t="s">
        <v>1</v>
      </c>
      <c r="F204" s="8" t="s">
        <v>5</v>
      </c>
      <c r="G204" s="8" t="s">
        <v>17</v>
      </c>
      <c r="H204" s="8" t="s">
        <v>21</v>
      </c>
      <c r="I204" s="21" t="s">
        <v>22</v>
      </c>
      <c r="J204" s="8" t="s">
        <v>8</v>
      </c>
      <c r="K204" s="8" t="s">
        <v>12</v>
      </c>
      <c r="L204" s="8" t="s">
        <v>9</v>
      </c>
    </row>
    <row r="205" spans="1:13" x14ac:dyDescent="0.2">
      <c r="A205" s="53"/>
      <c r="B205" s="53"/>
      <c r="C205" s="18">
        <v>1</v>
      </c>
      <c r="D205" s="8" t="s">
        <v>10</v>
      </c>
      <c r="E205" s="5" t="s">
        <v>15</v>
      </c>
      <c r="F205" s="5" t="s">
        <v>11</v>
      </c>
      <c r="G205" s="5"/>
      <c r="H205" s="5">
        <v>130.30000000000001</v>
      </c>
      <c r="I205" s="19"/>
      <c r="J205" s="7"/>
      <c r="K205" s="7"/>
      <c r="L205" s="7"/>
    </row>
    <row r="206" spans="1:13" x14ac:dyDescent="0.2">
      <c r="A206" s="53"/>
      <c r="B206" s="53"/>
      <c r="C206" s="18">
        <v>2</v>
      </c>
      <c r="D206" s="8" t="s">
        <v>14</v>
      </c>
      <c r="E206" s="5" t="s">
        <v>15</v>
      </c>
      <c r="F206" s="5" t="s">
        <v>13</v>
      </c>
      <c r="G206" s="5"/>
      <c r="H206" s="5">
        <v>12</v>
      </c>
      <c r="I206" s="12"/>
      <c r="J206" s="7"/>
      <c r="K206" s="7"/>
      <c r="L206" s="7"/>
    </row>
    <row r="207" spans="1:13" x14ac:dyDescent="0.2">
      <c r="A207" s="53"/>
      <c r="B207" s="53"/>
      <c r="C207" s="18">
        <v>3</v>
      </c>
      <c r="D207" s="8" t="s">
        <v>16</v>
      </c>
      <c r="E207" s="5" t="s">
        <v>15</v>
      </c>
      <c r="F207" s="4" t="s">
        <v>13</v>
      </c>
      <c r="G207" s="5"/>
      <c r="H207" s="5">
        <v>12</v>
      </c>
      <c r="I207" s="12"/>
      <c r="J207" s="7"/>
      <c r="K207" s="7"/>
      <c r="L207" s="7"/>
    </row>
    <row r="208" spans="1:13" x14ac:dyDescent="0.2">
      <c r="A208" s="53"/>
      <c r="B208" s="53"/>
      <c r="C208" s="18">
        <v>4</v>
      </c>
      <c r="D208" s="8" t="s">
        <v>18</v>
      </c>
      <c r="E208" s="5" t="s">
        <v>15</v>
      </c>
      <c r="F208" s="5" t="s">
        <v>11</v>
      </c>
      <c r="G208" s="5"/>
      <c r="H208" s="5">
        <v>130.30000000000001</v>
      </c>
      <c r="I208" s="12"/>
      <c r="J208" s="7"/>
      <c r="K208" s="7"/>
      <c r="L208" s="7"/>
    </row>
    <row r="209" spans="1:13" x14ac:dyDescent="0.2">
      <c r="A209" s="53"/>
      <c r="B209" s="53"/>
      <c r="C209" s="48" t="s">
        <v>19</v>
      </c>
      <c r="D209" s="48"/>
      <c r="E209" s="48"/>
      <c r="F209" s="48"/>
      <c r="G209" s="48"/>
      <c r="H209" s="48"/>
      <c r="I209" s="49"/>
      <c r="J209" s="41"/>
      <c r="K209" s="41"/>
      <c r="L209" s="41"/>
    </row>
    <row r="210" spans="1:13" x14ac:dyDescent="0.2">
      <c r="A210" s="53"/>
      <c r="B210" s="53"/>
      <c r="C210" s="50"/>
      <c r="D210" s="50"/>
      <c r="E210" s="50"/>
      <c r="F210" s="50"/>
      <c r="G210" s="50"/>
      <c r="H210" s="50"/>
      <c r="I210" s="51"/>
      <c r="J210" s="42"/>
      <c r="K210" s="42"/>
      <c r="L210" s="42"/>
    </row>
    <row r="211" spans="1:13" x14ac:dyDescent="0.2">
      <c r="A211" s="34">
        <v>6</v>
      </c>
      <c r="B211" s="34">
        <f t="shared" ref="B211" si="21">B203+1</f>
        <v>27</v>
      </c>
      <c r="C211" s="55" t="s">
        <v>35</v>
      </c>
      <c r="D211" s="55"/>
      <c r="E211" s="55"/>
      <c r="F211" s="55"/>
      <c r="G211" s="55"/>
      <c r="H211" s="55"/>
      <c r="I211" s="55"/>
      <c r="J211" s="55"/>
      <c r="K211" s="55"/>
      <c r="L211" s="55"/>
      <c r="M211" s="2">
        <f>L217</f>
        <v>0</v>
      </c>
    </row>
    <row r="212" spans="1:13" ht="33.75" x14ac:dyDescent="0.2">
      <c r="A212" s="34"/>
      <c r="B212" s="34"/>
      <c r="C212" s="17" t="s">
        <v>3</v>
      </c>
      <c r="D212" s="8" t="s">
        <v>4</v>
      </c>
      <c r="E212" s="8" t="s">
        <v>1</v>
      </c>
      <c r="F212" s="8" t="s">
        <v>5</v>
      </c>
      <c r="G212" s="8" t="s">
        <v>17</v>
      </c>
      <c r="H212" s="8" t="s">
        <v>21</v>
      </c>
      <c r="I212" s="21" t="s">
        <v>22</v>
      </c>
      <c r="J212" s="8" t="s">
        <v>8</v>
      </c>
      <c r="K212" s="8" t="s">
        <v>12</v>
      </c>
      <c r="L212" s="8" t="s">
        <v>9</v>
      </c>
    </row>
    <row r="213" spans="1:13" x14ac:dyDescent="0.2">
      <c r="A213" s="34"/>
      <c r="B213" s="34"/>
      <c r="C213" s="18">
        <v>1</v>
      </c>
      <c r="D213" s="8" t="s">
        <v>10</v>
      </c>
      <c r="E213" s="5" t="s">
        <v>2</v>
      </c>
      <c r="F213" s="5" t="s">
        <v>11</v>
      </c>
      <c r="G213" s="5"/>
      <c r="H213" s="5">
        <v>50</v>
      </c>
      <c r="I213" s="19"/>
      <c r="J213" s="7"/>
      <c r="K213" s="7"/>
      <c r="L213" s="7"/>
    </row>
    <row r="214" spans="1:13" x14ac:dyDescent="0.2">
      <c r="A214" s="34"/>
      <c r="B214" s="34"/>
      <c r="C214" s="18">
        <v>2</v>
      </c>
      <c r="D214" s="8" t="s">
        <v>14</v>
      </c>
      <c r="E214" s="5" t="s">
        <v>2</v>
      </c>
      <c r="F214" s="5" t="s">
        <v>13</v>
      </c>
      <c r="G214" s="5"/>
      <c r="H214" s="5">
        <v>12</v>
      </c>
      <c r="I214" s="12"/>
      <c r="J214" s="7"/>
      <c r="K214" s="7"/>
      <c r="L214" s="7"/>
    </row>
    <row r="215" spans="1:13" x14ac:dyDescent="0.2">
      <c r="A215" s="34"/>
      <c r="B215" s="34"/>
      <c r="C215" s="18">
        <v>3</v>
      </c>
      <c r="D215" s="8" t="s">
        <v>16</v>
      </c>
      <c r="E215" s="5" t="s">
        <v>2</v>
      </c>
      <c r="F215" s="4" t="s">
        <v>13</v>
      </c>
      <c r="G215" s="5"/>
      <c r="H215" s="5">
        <v>12</v>
      </c>
      <c r="I215" s="12"/>
      <c r="J215" s="7"/>
      <c r="K215" s="7"/>
      <c r="L215" s="7"/>
    </row>
    <row r="216" spans="1:13" x14ac:dyDescent="0.2">
      <c r="A216" s="34"/>
      <c r="B216" s="34"/>
      <c r="C216" s="18">
        <v>4</v>
      </c>
      <c r="D216" s="8" t="s">
        <v>18</v>
      </c>
      <c r="E216" s="5" t="s">
        <v>2</v>
      </c>
      <c r="F216" s="5" t="s">
        <v>11</v>
      </c>
      <c r="G216" s="5"/>
      <c r="H216" s="5">
        <v>30.1</v>
      </c>
      <c r="I216" s="12"/>
      <c r="J216" s="7"/>
      <c r="K216" s="7"/>
      <c r="L216" s="7"/>
    </row>
    <row r="217" spans="1:13" x14ac:dyDescent="0.2">
      <c r="A217" s="34"/>
      <c r="B217" s="34"/>
      <c r="C217" s="48" t="s">
        <v>19</v>
      </c>
      <c r="D217" s="48"/>
      <c r="E217" s="48"/>
      <c r="F217" s="48"/>
      <c r="G217" s="48"/>
      <c r="H217" s="48"/>
      <c r="I217" s="49"/>
      <c r="J217" s="41"/>
      <c r="K217" s="41"/>
      <c r="L217" s="41"/>
    </row>
    <row r="218" spans="1:13" x14ac:dyDescent="0.2">
      <c r="A218" s="34"/>
      <c r="B218" s="34"/>
      <c r="C218" s="50"/>
      <c r="D218" s="50"/>
      <c r="E218" s="50"/>
      <c r="F218" s="50"/>
      <c r="G218" s="50"/>
      <c r="H218" s="50"/>
      <c r="I218" s="51"/>
      <c r="J218" s="42"/>
      <c r="K218" s="42"/>
      <c r="L218" s="42"/>
    </row>
    <row r="219" spans="1:13" x14ac:dyDescent="0.2">
      <c r="A219" s="46">
        <v>7</v>
      </c>
      <c r="B219" s="46">
        <v>28</v>
      </c>
      <c r="C219" s="56" t="s">
        <v>37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2">
        <f>L225+L233</f>
        <v>0</v>
      </c>
    </row>
    <row r="220" spans="1:13" ht="33.75" x14ac:dyDescent="0.2">
      <c r="A220" s="46"/>
      <c r="B220" s="46"/>
      <c r="C220" s="17" t="s">
        <v>3</v>
      </c>
      <c r="D220" s="8" t="s">
        <v>4</v>
      </c>
      <c r="E220" s="8" t="s">
        <v>1</v>
      </c>
      <c r="F220" s="8" t="s">
        <v>5</v>
      </c>
      <c r="G220" s="8" t="s">
        <v>17</v>
      </c>
      <c r="H220" s="8" t="s">
        <v>21</v>
      </c>
      <c r="I220" s="21" t="s">
        <v>22</v>
      </c>
      <c r="J220" s="8" t="s">
        <v>8</v>
      </c>
      <c r="K220" s="8" t="s">
        <v>12</v>
      </c>
      <c r="L220" s="8" t="s">
        <v>9</v>
      </c>
    </row>
    <row r="221" spans="1:13" x14ac:dyDescent="0.2">
      <c r="A221" s="46"/>
      <c r="B221" s="46"/>
      <c r="C221" s="18">
        <v>1</v>
      </c>
      <c r="D221" s="8" t="s">
        <v>10</v>
      </c>
      <c r="E221" s="5" t="s">
        <v>2</v>
      </c>
      <c r="F221" s="5" t="s">
        <v>11</v>
      </c>
      <c r="G221" s="5"/>
      <c r="H221" s="5">
        <v>72.8</v>
      </c>
      <c r="I221" s="19"/>
      <c r="J221" s="7"/>
      <c r="K221" s="7"/>
      <c r="L221" s="7"/>
    </row>
    <row r="222" spans="1:13" x14ac:dyDescent="0.2">
      <c r="A222" s="46"/>
      <c r="B222" s="46"/>
      <c r="C222" s="18">
        <v>2</v>
      </c>
      <c r="D222" s="8" t="s">
        <v>14</v>
      </c>
      <c r="E222" s="5" t="s">
        <v>2</v>
      </c>
      <c r="F222" s="5" t="s">
        <v>13</v>
      </c>
      <c r="G222" s="5"/>
      <c r="H222" s="5">
        <v>12</v>
      </c>
      <c r="I222" s="12"/>
      <c r="J222" s="7"/>
      <c r="K222" s="7"/>
      <c r="L222" s="7"/>
    </row>
    <row r="223" spans="1:13" x14ac:dyDescent="0.2">
      <c r="A223" s="46"/>
      <c r="B223" s="46"/>
      <c r="C223" s="18">
        <v>3</v>
      </c>
      <c r="D223" s="8" t="s">
        <v>16</v>
      </c>
      <c r="E223" s="5" t="s">
        <v>2</v>
      </c>
      <c r="F223" s="4" t="s">
        <v>13</v>
      </c>
      <c r="G223" s="5"/>
      <c r="H223" s="5">
        <v>12</v>
      </c>
      <c r="I223" s="12"/>
      <c r="J223" s="7"/>
      <c r="K223" s="7"/>
      <c r="L223" s="7"/>
    </row>
    <row r="224" spans="1:13" x14ac:dyDescent="0.2">
      <c r="A224" s="46"/>
      <c r="B224" s="46"/>
      <c r="C224" s="18">
        <v>4</v>
      </c>
      <c r="D224" s="8" t="s">
        <v>18</v>
      </c>
      <c r="E224" s="5" t="s">
        <v>2</v>
      </c>
      <c r="F224" s="5" t="s">
        <v>11</v>
      </c>
      <c r="G224" s="5"/>
      <c r="H224" s="5">
        <v>72.8</v>
      </c>
      <c r="I224" s="12"/>
      <c r="J224" s="7"/>
      <c r="K224" s="7"/>
      <c r="L224" s="7"/>
    </row>
    <row r="225" spans="1:13" x14ac:dyDescent="0.2">
      <c r="A225" s="46"/>
      <c r="B225" s="46"/>
      <c r="C225" s="48" t="s">
        <v>19</v>
      </c>
      <c r="D225" s="48"/>
      <c r="E225" s="48"/>
      <c r="F225" s="48"/>
      <c r="G225" s="48"/>
      <c r="H225" s="48"/>
      <c r="I225" s="49"/>
      <c r="J225" s="41"/>
      <c r="K225" s="41"/>
      <c r="L225" s="41"/>
    </row>
    <row r="226" spans="1:13" x14ac:dyDescent="0.2">
      <c r="A226" s="46"/>
      <c r="B226" s="46"/>
      <c r="C226" s="50"/>
      <c r="D226" s="50"/>
      <c r="E226" s="50"/>
      <c r="F226" s="50"/>
      <c r="G226" s="50"/>
      <c r="H226" s="50"/>
      <c r="I226" s="51"/>
      <c r="J226" s="42"/>
      <c r="K226" s="42"/>
      <c r="L226" s="42"/>
    </row>
    <row r="227" spans="1:13" x14ac:dyDescent="0.2">
      <c r="A227" s="46"/>
      <c r="B227" s="46">
        <f t="shared" ref="B227" si="22">B219+1</f>
        <v>29</v>
      </c>
      <c r="C227" s="56" t="s">
        <v>37</v>
      </c>
      <c r="D227" s="56"/>
      <c r="E227" s="56"/>
      <c r="F227" s="56"/>
      <c r="G227" s="56"/>
      <c r="H227" s="56"/>
      <c r="I227" s="56"/>
      <c r="J227" s="56"/>
      <c r="K227" s="56"/>
      <c r="L227" s="56"/>
    </row>
    <row r="228" spans="1:13" ht="33.75" x14ac:dyDescent="0.2">
      <c r="A228" s="46"/>
      <c r="B228" s="46"/>
      <c r="C228" s="17" t="s">
        <v>3</v>
      </c>
      <c r="D228" s="8" t="s">
        <v>4</v>
      </c>
      <c r="E228" s="8" t="s">
        <v>1</v>
      </c>
      <c r="F228" s="8" t="s">
        <v>5</v>
      </c>
      <c r="G228" s="8" t="s">
        <v>17</v>
      </c>
      <c r="H228" s="8" t="s">
        <v>21</v>
      </c>
      <c r="I228" s="21" t="s">
        <v>22</v>
      </c>
      <c r="J228" s="8" t="s">
        <v>8</v>
      </c>
      <c r="K228" s="8" t="s">
        <v>12</v>
      </c>
      <c r="L228" s="8" t="s">
        <v>9</v>
      </c>
    </row>
    <row r="229" spans="1:13" x14ac:dyDescent="0.2">
      <c r="A229" s="46"/>
      <c r="B229" s="46"/>
      <c r="C229" s="18">
        <v>1</v>
      </c>
      <c r="D229" s="8" t="s">
        <v>10</v>
      </c>
      <c r="E229" s="5" t="s">
        <v>2</v>
      </c>
      <c r="F229" s="5" t="s">
        <v>11</v>
      </c>
      <c r="G229" s="5"/>
      <c r="H229" s="5">
        <v>13.3</v>
      </c>
      <c r="I229" s="19"/>
      <c r="J229" s="7"/>
      <c r="K229" s="7"/>
      <c r="L229" s="7"/>
    </row>
    <row r="230" spans="1:13" x14ac:dyDescent="0.2">
      <c r="A230" s="46"/>
      <c r="B230" s="46"/>
      <c r="C230" s="18">
        <v>2</v>
      </c>
      <c r="D230" s="8" t="s">
        <v>14</v>
      </c>
      <c r="E230" s="5" t="s">
        <v>2</v>
      </c>
      <c r="F230" s="5" t="s">
        <v>13</v>
      </c>
      <c r="G230" s="5"/>
      <c r="H230" s="5">
        <v>12</v>
      </c>
      <c r="I230" s="12"/>
      <c r="J230" s="7"/>
      <c r="K230" s="7"/>
      <c r="L230" s="7"/>
    </row>
    <row r="231" spans="1:13" x14ac:dyDescent="0.2">
      <c r="A231" s="46"/>
      <c r="B231" s="46"/>
      <c r="C231" s="18">
        <v>3</v>
      </c>
      <c r="D231" s="8" t="s">
        <v>16</v>
      </c>
      <c r="E231" s="5" t="s">
        <v>2</v>
      </c>
      <c r="F231" s="4" t="s">
        <v>13</v>
      </c>
      <c r="G231" s="5"/>
      <c r="H231" s="5">
        <v>12</v>
      </c>
      <c r="I231" s="12"/>
      <c r="J231" s="7"/>
      <c r="K231" s="7"/>
      <c r="L231" s="7"/>
    </row>
    <row r="232" spans="1:13" x14ac:dyDescent="0.2">
      <c r="A232" s="46"/>
      <c r="B232" s="46"/>
      <c r="C232" s="18">
        <v>4</v>
      </c>
      <c r="D232" s="8" t="s">
        <v>18</v>
      </c>
      <c r="E232" s="5" t="s">
        <v>2</v>
      </c>
      <c r="F232" s="5" t="s">
        <v>11</v>
      </c>
      <c r="G232" s="5"/>
      <c r="H232" s="5">
        <v>13.3</v>
      </c>
      <c r="I232" s="12"/>
      <c r="J232" s="7"/>
      <c r="K232" s="7"/>
      <c r="L232" s="7"/>
    </row>
    <row r="233" spans="1:13" x14ac:dyDescent="0.2">
      <c r="A233" s="46"/>
      <c r="B233" s="46"/>
      <c r="C233" s="48" t="s">
        <v>19</v>
      </c>
      <c r="D233" s="48"/>
      <c r="E233" s="48"/>
      <c r="F233" s="48"/>
      <c r="G233" s="48"/>
      <c r="H233" s="48"/>
      <c r="I233" s="49"/>
      <c r="J233" s="41"/>
      <c r="K233" s="41"/>
      <c r="L233" s="41"/>
    </row>
    <row r="234" spans="1:13" x14ac:dyDescent="0.2">
      <c r="A234" s="46"/>
      <c r="B234" s="46"/>
      <c r="C234" s="50"/>
      <c r="D234" s="50"/>
      <c r="E234" s="50"/>
      <c r="F234" s="50"/>
      <c r="G234" s="50"/>
      <c r="H234" s="50"/>
      <c r="I234" s="51"/>
      <c r="J234" s="42"/>
      <c r="K234" s="42"/>
      <c r="L234" s="42"/>
    </row>
    <row r="235" spans="1:13" x14ac:dyDescent="0.2">
      <c r="A235" s="43">
        <v>8</v>
      </c>
      <c r="B235" s="43">
        <f t="shared" ref="B235" si="23">B227+1</f>
        <v>30</v>
      </c>
      <c r="C235" s="52" t="s">
        <v>32</v>
      </c>
      <c r="D235" s="52"/>
      <c r="E235" s="52"/>
      <c r="F235" s="52"/>
      <c r="G235" s="52"/>
      <c r="H235" s="52"/>
      <c r="I235" s="52"/>
      <c r="J235" s="52"/>
      <c r="K235" s="52"/>
      <c r="L235" s="52"/>
      <c r="M235" s="2">
        <f>L241</f>
        <v>0</v>
      </c>
    </row>
    <row r="236" spans="1:13" ht="33.75" x14ac:dyDescent="0.2">
      <c r="A236" s="43"/>
      <c r="B236" s="43"/>
      <c r="C236" s="17" t="s">
        <v>3</v>
      </c>
      <c r="D236" s="8" t="s">
        <v>4</v>
      </c>
      <c r="E236" s="8" t="s">
        <v>1</v>
      </c>
      <c r="F236" s="8" t="s">
        <v>5</v>
      </c>
      <c r="G236" s="8" t="s">
        <v>17</v>
      </c>
      <c r="H236" s="8" t="s">
        <v>21</v>
      </c>
      <c r="I236" s="21" t="s">
        <v>22</v>
      </c>
      <c r="J236" s="8" t="s">
        <v>8</v>
      </c>
      <c r="K236" s="8" t="s">
        <v>12</v>
      </c>
      <c r="L236" s="8" t="s">
        <v>9</v>
      </c>
    </row>
    <row r="237" spans="1:13" x14ac:dyDescent="0.2">
      <c r="A237" s="43"/>
      <c r="B237" s="43"/>
      <c r="C237" s="18">
        <v>1</v>
      </c>
      <c r="D237" s="8" t="s">
        <v>10</v>
      </c>
      <c r="E237" s="5" t="s">
        <v>27</v>
      </c>
      <c r="F237" s="5" t="s">
        <v>11</v>
      </c>
      <c r="G237" s="5"/>
      <c r="H237" s="5">
        <v>2366.6999999999998</v>
      </c>
      <c r="I237" s="19"/>
      <c r="J237" s="7"/>
      <c r="K237" s="7"/>
      <c r="L237" s="7"/>
    </row>
    <row r="238" spans="1:13" x14ac:dyDescent="0.2">
      <c r="A238" s="43"/>
      <c r="B238" s="43"/>
      <c r="C238" s="18">
        <v>2</v>
      </c>
      <c r="D238" s="8" t="s">
        <v>14</v>
      </c>
      <c r="E238" s="5" t="s">
        <v>27</v>
      </c>
      <c r="F238" s="5" t="s">
        <v>13</v>
      </c>
      <c r="G238" s="5"/>
      <c r="H238" s="5">
        <v>12</v>
      </c>
      <c r="I238" s="12"/>
      <c r="J238" s="7"/>
      <c r="K238" s="7"/>
      <c r="L238" s="7"/>
    </row>
    <row r="239" spans="1:13" x14ac:dyDescent="0.2">
      <c r="A239" s="43"/>
      <c r="B239" s="43"/>
      <c r="C239" s="18">
        <v>3</v>
      </c>
      <c r="D239" s="8" t="s">
        <v>16</v>
      </c>
      <c r="E239" s="5" t="s">
        <v>27</v>
      </c>
      <c r="F239" s="5" t="s">
        <v>39</v>
      </c>
      <c r="G239" s="5">
        <f>365*24</f>
        <v>8760</v>
      </c>
      <c r="H239" s="4">
        <v>1097</v>
      </c>
      <c r="I239" s="12"/>
      <c r="J239" s="7"/>
      <c r="K239" s="7"/>
      <c r="L239" s="7"/>
    </row>
    <row r="240" spans="1:13" x14ac:dyDescent="0.2">
      <c r="A240" s="43"/>
      <c r="B240" s="43"/>
      <c r="C240" s="18">
        <v>4</v>
      </c>
      <c r="D240" s="8" t="s">
        <v>18</v>
      </c>
      <c r="E240" s="5" t="s">
        <v>27</v>
      </c>
      <c r="F240" s="5" t="s">
        <v>11</v>
      </c>
      <c r="G240" s="5"/>
      <c r="H240" s="5">
        <v>2366.6999999999998</v>
      </c>
      <c r="I240" s="12"/>
      <c r="J240" s="7"/>
      <c r="K240" s="7"/>
      <c r="L240" s="7"/>
    </row>
    <row r="241" spans="1:12" x14ac:dyDescent="0.2">
      <c r="A241" s="43"/>
      <c r="B241" s="43"/>
      <c r="C241" s="48" t="s">
        <v>19</v>
      </c>
      <c r="D241" s="48"/>
      <c r="E241" s="48"/>
      <c r="F241" s="48"/>
      <c r="G241" s="48"/>
      <c r="H241" s="48"/>
      <c r="I241" s="49"/>
      <c r="J241" s="41"/>
      <c r="K241" s="41"/>
      <c r="L241" s="41"/>
    </row>
    <row r="242" spans="1:12" x14ac:dyDescent="0.2">
      <c r="A242" s="43"/>
      <c r="B242" s="43"/>
      <c r="C242" s="50"/>
      <c r="D242" s="50"/>
      <c r="E242" s="50"/>
      <c r="F242" s="50"/>
      <c r="G242" s="50"/>
      <c r="H242" s="50"/>
      <c r="I242" s="51"/>
      <c r="J242" s="42"/>
      <c r="K242" s="42"/>
      <c r="L242" s="42"/>
    </row>
    <row r="243" spans="1:12" x14ac:dyDescent="0.2">
      <c r="C243" s="28"/>
      <c r="E243" s="28"/>
      <c r="F243" s="28"/>
      <c r="G243" s="28"/>
      <c r="H243" s="28"/>
      <c r="J243" s="28"/>
      <c r="K243" s="28"/>
      <c r="L243" s="28"/>
    </row>
    <row r="244" spans="1:12" x14ac:dyDescent="0.2">
      <c r="C244" s="28"/>
      <c r="E244" s="28"/>
      <c r="F244" s="28"/>
      <c r="G244" s="28"/>
      <c r="H244" s="28"/>
      <c r="J244" s="28"/>
      <c r="K244" s="28"/>
      <c r="L244" s="28"/>
    </row>
    <row r="245" spans="1:12" ht="22.5" x14ac:dyDescent="0.2">
      <c r="C245" s="28"/>
      <c r="E245" s="28"/>
      <c r="F245" s="28"/>
      <c r="G245" s="8" t="s">
        <v>23</v>
      </c>
      <c r="H245" s="30">
        <f>H237+H229+H221+H213+H205+H197+H189+H181+H173+H165+H157+H149+H141+H133+H125+H117+H109+H101+H93+H85+H77+H69+H61+H53+H45+H37+H29+H21+H13+H5</f>
        <v>10960.3</v>
      </c>
      <c r="I245" s="24" t="s">
        <v>24</v>
      </c>
      <c r="J245" s="9" t="s">
        <v>25</v>
      </c>
      <c r="K245" s="9" t="s">
        <v>7</v>
      </c>
      <c r="L245" s="9" t="s">
        <v>26</v>
      </c>
    </row>
    <row r="246" spans="1:12" ht="22.5" x14ac:dyDescent="0.2">
      <c r="C246" s="28"/>
      <c r="E246" s="28"/>
      <c r="F246" s="28"/>
      <c r="G246" s="8" t="s">
        <v>5</v>
      </c>
      <c r="H246" s="5" t="s">
        <v>11</v>
      </c>
      <c r="I246" s="24" t="s">
        <v>24</v>
      </c>
      <c r="J246" s="9"/>
      <c r="K246" s="9"/>
      <c r="L246" s="9"/>
    </row>
  </sheetData>
  <mergeCells count="192">
    <mergeCell ref="J233:J234"/>
    <mergeCell ref="K233:K234"/>
    <mergeCell ref="L233:L234"/>
    <mergeCell ref="A235:A242"/>
    <mergeCell ref="B235:B242"/>
    <mergeCell ref="C235:L235"/>
    <mergeCell ref="C241:I242"/>
    <mergeCell ref="J241:J242"/>
    <mergeCell ref="K241:K242"/>
    <mergeCell ref="L241:L242"/>
    <mergeCell ref="A219:A234"/>
    <mergeCell ref="B219:B226"/>
    <mergeCell ref="C219:L219"/>
    <mergeCell ref="C225:I226"/>
    <mergeCell ref="J225:J226"/>
    <mergeCell ref="K225:K226"/>
    <mergeCell ref="L225:L226"/>
    <mergeCell ref="B227:B234"/>
    <mergeCell ref="C227:L227"/>
    <mergeCell ref="C233:I234"/>
    <mergeCell ref="A211:A218"/>
    <mergeCell ref="B211:B218"/>
    <mergeCell ref="C211:L211"/>
    <mergeCell ref="C217:I218"/>
    <mergeCell ref="J217:J218"/>
    <mergeCell ref="K217:K218"/>
    <mergeCell ref="L217:L218"/>
    <mergeCell ref="B203:B210"/>
    <mergeCell ref="C203:L203"/>
    <mergeCell ref="C209:I210"/>
    <mergeCell ref="J209:J210"/>
    <mergeCell ref="K209:K210"/>
    <mergeCell ref="L209:L210"/>
    <mergeCell ref="A107:A210"/>
    <mergeCell ref="B107:B114"/>
    <mergeCell ref="C107:L107"/>
    <mergeCell ref="C113:I114"/>
    <mergeCell ref="L129:L130"/>
    <mergeCell ref="J113:J114"/>
    <mergeCell ref="K113:K114"/>
    <mergeCell ref="L113:L114"/>
    <mergeCell ref="B115:B122"/>
    <mergeCell ref="C115:L115"/>
    <mergeCell ref="C121:I122"/>
    <mergeCell ref="B195:B202"/>
    <mergeCell ref="C195:L195"/>
    <mergeCell ref="C201:I202"/>
    <mergeCell ref="J201:J202"/>
    <mergeCell ref="K201:K202"/>
    <mergeCell ref="L201:L202"/>
    <mergeCell ref="B187:B194"/>
    <mergeCell ref="C187:L187"/>
    <mergeCell ref="C193:I194"/>
    <mergeCell ref="J193:J194"/>
    <mergeCell ref="K193:K194"/>
    <mergeCell ref="L193:L194"/>
    <mergeCell ref="B179:B186"/>
    <mergeCell ref="C179:L179"/>
    <mergeCell ref="C185:I186"/>
    <mergeCell ref="J185:J186"/>
    <mergeCell ref="K185:K186"/>
    <mergeCell ref="L185:L186"/>
    <mergeCell ref="B171:B178"/>
    <mergeCell ref="C171:L171"/>
    <mergeCell ref="C177:I178"/>
    <mergeCell ref="J177:J178"/>
    <mergeCell ref="K177:K178"/>
    <mergeCell ref="L177:L178"/>
    <mergeCell ref="B163:B170"/>
    <mergeCell ref="C163:L163"/>
    <mergeCell ref="C169:I170"/>
    <mergeCell ref="J169:J170"/>
    <mergeCell ref="K169:K170"/>
    <mergeCell ref="L169:L170"/>
    <mergeCell ref="B155:B162"/>
    <mergeCell ref="C155:L155"/>
    <mergeCell ref="C161:I162"/>
    <mergeCell ref="J161:J162"/>
    <mergeCell ref="K161:K162"/>
    <mergeCell ref="L161:L162"/>
    <mergeCell ref="B147:B154"/>
    <mergeCell ref="C147:L147"/>
    <mergeCell ref="C153:I154"/>
    <mergeCell ref="J153:J154"/>
    <mergeCell ref="K153:K154"/>
    <mergeCell ref="L153:L154"/>
    <mergeCell ref="L121:L122"/>
    <mergeCell ref="B139:B146"/>
    <mergeCell ref="C139:L139"/>
    <mergeCell ref="C145:I146"/>
    <mergeCell ref="J145:J146"/>
    <mergeCell ref="K145:K146"/>
    <mergeCell ref="L145:L146"/>
    <mergeCell ref="B131:B138"/>
    <mergeCell ref="C131:L131"/>
    <mergeCell ref="C137:I138"/>
    <mergeCell ref="J137:J138"/>
    <mergeCell ref="K137:K138"/>
    <mergeCell ref="L137:L138"/>
    <mergeCell ref="B123:B130"/>
    <mergeCell ref="C123:L123"/>
    <mergeCell ref="C129:I130"/>
    <mergeCell ref="J129:J130"/>
    <mergeCell ref="K129:K130"/>
    <mergeCell ref="J121:J122"/>
    <mergeCell ref="K121:K122"/>
    <mergeCell ref="K89:K90"/>
    <mergeCell ref="L89:L90"/>
    <mergeCell ref="B99:B106"/>
    <mergeCell ref="C99:L99"/>
    <mergeCell ref="C105:I106"/>
    <mergeCell ref="J105:J106"/>
    <mergeCell ref="K105:K106"/>
    <mergeCell ref="L105:L106"/>
    <mergeCell ref="B91:B98"/>
    <mergeCell ref="C91:L91"/>
    <mergeCell ref="C97:I98"/>
    <mergeCell ref="J97:J98"/>
    <mergeCell ref="K97:K98"/>
    <mergeCell ref="L97:L98"/>
    <mergeCell ref="L65:L66"/>
    <mergeCell ref="B51:B58"/>
    <mergeCell ref="C51:L51"/>
    <mergeCell ref="C57:I58"/>
    <mergeCell ref="J57:J58"/>
    <mergeCell ref="K57:K58"/>
    <mergeCell ref="L57:L58"/>
    <mergeCell ref="A67:A106"/>
    <mergeCell ref="B67:B74"/>
    <mergeCell ref="C67:L67"/>
    <mergeCell ref="C73:I74"/>
    <mergeCell ref="J73:J74"/>
    <mergeCell ref="K73:K74"/>
    <mergeCell ref="L73:L74"/>
    <mergeCell ref="B75:B82"/>
    <mergeCell ref="C75:L75"/>
    <mergeCell ref="C81:I82"/>
    <mergeCell ref="J81:J82"/>
    <mergeCell ref="K81:K82"/>
    <mergeCell ref="L81:L82"/>
    <mergeCell ref="B83:B90"/>
    <mergeCell ref="C83:L83"/>
    <mergeCell ref="C89:I90"/>
    <mergeCell ref="J89:J90"/>
    <mergeCell ref="A27:A66"/>
    <mergeCell ref="B27:B34"/>
    <mergeCell ref="C27:L27"/>
    <mergeCell ref="C33:I34"/>
    <mergeCell ref="J33:J34"/>
    <mergeCell ref="K33:K34"/>
    <mergeCell ref="L33:L34"/>
    <mergeCell ref="B35:B42"/>
    <mergeCell ref="C35:L35"/>
    <mergeCell ref="C41:I42"/>
    <mergeCell ref="J41:J42"/>
    <mergeCell ref="K41:K42"/>
    <mergeCell ref="L41:L42"/>
    <mergeCell ref="B43:B50"/>
    <mergeCell ref="C43:L43"/>
    <mergeCell ref="C49:I50"/>
    <mergeCell ref="J49:J50"/>
    <mergeCell ref="K49:K50"/>
    <mergeCell ref="L49:L50"/>
    <mergeCell ref="B59:B66"/>
    <mergeCell ref="C59:L59"/>
    <mergeCell ref="C65:I66"/>
    <mergeCell ref="J65:J66"/>
    <mergeCell ref="K65:K66"/>
    <mergeCell ref="A11:A26"/>
    <mergeCell ref="B11:B18"/>
    <mergeCell ref="C11:L11"/>
    <mergeCell ref="C17:I18"/>
    <mergeCell ref="J17:J18"/>
    <mergeCell ref="K17:K18"/>
    <mergeCell ref="L17:L18"/>
    <mergeCell ref="B19:B26"/>
    <mergeCell ref="C19:L19"/>
    <mergeCell ref="C25:I26"/>
    <mergeCell ref="J25:J26"/>
    <mergeCell ref="K25:K26"/>
    <mergeCell ref="L25:L26"/>
    <mergeCell ref="A1:A2"/>
    <mergeCell ref="B1:B2"/>
    <mergeCell ref="D1:L1"/>
    <mergeCell ref="C2:L2"/>
    <mergeCell ref="A3:A10"/>
    <mergeCell ref="B3:B10"/>
    <mergeCell ref="C3:L3"/>
    <mergeCell ref="C9:I10"/>
    <mergeCell ref="J9:J10"/>
    <mergeCell ref="K9:K10"/>
    <mergeCell ref="L9:L10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"/>
  <sheetViews>
    <sheetView tabSelected="1" workbookViewId="0">
      <selection activeCell="P22" sqref="P22"/>
    </sheetView>
  </sheetViews>
  <sheetFormatPr defaultColWidth="9.140625" defaultRowHeight="11.25" x14ac:dyDescent="0.25"/>
  <cols>
    <col min="1" max="1" width="2.85546875" style="60" customWidth="1"/>
    <col min="2" max="2" width="3.7109375" style="60" customWidth="1"/>
    <col min="3" max="3" width="3.42578125" style="29" customWidth="1"/>
    <col min="4" max="4" width="28.85546875" style="11" customWidth="1"/>
    <col min="5" max="5" width="8.140625" style="29" customWidth="1"/>
    <col min="6" max="6" width="9" style="29" customWidth="1"/>
    <col min="7" max="7" width="8.7109375" style="29" customWidth="1"/>
    <col min="8" max="8" width="11.5703125" style="29" customWidth="1"/>
    <col min="9" max="9" width="11.140625" style="22" customWidth="1"/>
    <col min="10" max="11" width="11.5703125" style="29" customWidth="1"/>
    <col min="12" max="12" width="11.42578125" style="29" customWidth="1"/>
    <col min="13" max="13" width="10.42578125" style="60" bestFit="1" customWidth="1"/>
    <col min="14" max="16384" width="9.140625" style="60"/>
  </cols>
  <sheetData>
    <row r="1" spans="1:13" x14ac:dyDescent="0.25">
      <c r="A1" s="31" t="s">
        <v>38</v>
      </c>
      <c r="B1" s="59" t="s">
        <v>0</v>
      </c>
      <c r="D1" s="33" t="s">
        <v>43</v>
      </c>
      <c r="E1" s="33"/>
      <c r="F1" s="33"/>
      <c r="G1" s="33"/>
      <c r="H1" s="33"/>
      <c r="I1" s="33"/>
      <c r="J1" s="33"/>
      <c r="K1" s="33"/>
      <c r="L1" s="33"/>
    </row>
    <row r="2" spans="1:13" x14ac:dyDescent="0.25">
      <c r="A2" s="31"/>
      <c r="B2" s="59"/>
      <c r="C2" s="33" t="s">
        <v>40</v>
      </c>
      <c r="D2" s="33"/>
      <c r="E2" s="33"/>
      <c r="F2" s="33"/>
      <c r="G2" s="33"/>
      <c r="H2" s="33"/>
      <c r="I2" s="33"/>
      <c r="J2" s="33"/>
      <c r="K2" s="33"/>
      <c r="L2" s="33"/>
    </row>
    <row r="3" spans="1:13" ht="12" x14ac:dyDescent="0.25">
      <c r="A3" s="31"/>
      <c r="B3" s="59"/>
      <c r="C3" s="61"/>
      <c r="D3" s="20">
        <v>0</v>
      </c>
      <c r="E3" s="13" t="s">
        <v>42</v>
      </c>
      <c r="I3" s="27" t="s">
        <v>45</v>
      </c>
      <c r="J3" s="26"/>
      <c r="K3" s="26"/>
      <c r="L3" s="26"/>
    </row>
    <row r="4" spans="1:13" ht="12" x14ac:dyDescent="0.25">
      <c r="A4" s="31"/>
      <c r="B4" s="59"/>
      <c r="C4" s="61" t="s">
        <v>41</v>
      </c>
      <c r="D4" s="29"/>
    </row>
    <row r="5" spans="1:13" ht="15" customHeight="1" x14ac:dyDescent="0.25">
      <c r="A5" s="62">
        <v>1</v>
      </c>
      <c r="B5" s="62">
        <v>1</v>
      </c>
      <c r="C5" s="35" t="s">
        <v>28</v>
      </c>
      <c r="D5" s="36"/>
      <c r="E5" s="36"/>
      <c r="F5" s="36"/>
      <c r="G5" s="36"/>
      <c r="H5" s="36"/>
      <c r="I5" s="36"/>
      <c r="J5" s="36"/>
      <c r="K5" s="36"/>
      <c r="L5" s="36"/>
      <c r="M5" s="63">
        <f>L11</f>
        <v>0</v>
      </c>
    </row>
    <row r="6" spans="1:13" ht="33.75" x14ac:dyDescent="0.25">
      <c r="A6" s="62"/>
      <c r="B6" s="62"/>
      <c r="C6" s="15" t="s">
        <v>3</v>
      </c>
      <c r="D6" s="3" t="s">
        <v>4</v>
      </c>
      <c r="E6" s="3" t="s">
        <v>1</v>
      </c>
      <c r="F6" s="3" t="s">
        <v>5</v>
      </c>
      <c r="G6" s="3" t="s">
        <v>17</v>
      </c>
      <c r="H6" s="3" t="s">
        <v>21</v>
      </c>
      <c r="I6" s="21" t="s">
        <v>22</v>
      </c>
      <c r="J6" s="3" t="s">
        <v>8</v>
      </c>
      <c r="K6" s="3" t="s">
        <v>12</v>
      </c>
      <c r="L6" s="3" t="s">
        <v>9</v>
      </c>
    </row>
    <row r="7" spans="1:13" ht="11.25" customHeight="1" x14ac:dyDescent="0.25">
      <c r="A7" s="62"/>
      <c r="B7" s="62"/>
      <c r="C7" s="16">
        <v>1</v>
      </c>
      <c r="D7" s="3" t="s">
        <v>10</v>
      </c>
      <c r="E7" s="30" t="s">
        <v>15</v>
      </c>
      <c r="F7" s="4" t="s">
        <v>11</v>
      </c>
      <c r="G7" s="4"/>
      <c r="H7" s="12">
        <v>108.9</v>
      </c>
      <c r="I7" s="19">
        <f>D3</f>
        <v>0</v>
      </c>
      <c r="J7" s="7">
        <f>H7*I7</f>
        <v>0</v>
      </c>
      <c r="K7" s="7">
        <f>J7*0.23</f>
        <v>0</v>
      </c>
      <c r="L7" s="7">
        <f>J7+K7</f>
        <v>0</v>
      </c>
    </row>
    <row r="8" spans="1:13" x14ac:dyDescent="0.25">
      <c r="A8" s="62"/>
      <c r="B8" s="62"/>
      <c r="C8" s="16">
        <v>2</v>
      </c>
      <c r="D8" s="3" t="s">
        <v>14</v>
      </c>
      <c r="E8" s="30" t="s">
        <v>15</v>
      </c>
      <c r="F8" s="4" t="s">
        <v>13</v>
      </c>
      <c r="G8" s="4"/>
      <c r="H8" s="4">
        <v>12</v>
      </c>
      <c r="I8" s="25"/>
      <c r="J8" s="7">
        <f t="shared" ref="J8:J10" si="0">H8*I8</f>
        <v>0</v>
      </c>
      <c r="K8" s="7">
        <f t="shared" ref="K8:K10" si="1">J8*0.23</f>
        <v>0</v>
      </c>
      <c r="L8" s="7">
        <f t="shared" ref="L8:L10" si="2">J8+K8</f>
        <v>0</v>
      </c>
    </row>
    <row r="9" spans="1:13" ht="15" customHeight="1" x14ac:dyDescent="0.25">
      <c r="A9" s="62"/>
      <c r="B9" s="62"/>
      <c r="C9" s="16">
        <v>3</v>
      </c>
      <c r="D9" s="3" t="s">
        <v>16</v>
      </c>
      <c r="E9" s="30" t="s">
        <v>15</v>
      </c>
      <c r="F9" s="30" t="s">
        <v>13</v>
      </c>
      <c r="G9" s="4"/>
      <c r="H9" s="4">
        <v>12</v>
      </c>
      <c r="I9" s="12"/>
      <c r="J9" s="7">
        <f t="shared" si="0"/>
        <v>0</v>
      </c>
      <c r="K9" s="7">
        <f t="shared" si="1"/>
        <v>0</v>
      </c>
      <c r="L9" s="7">
        <f t="shared" si="2"/>
        <v>0</v>
      </c>
    </row>
    <row r="10" spans="1:13" ht="15" customHeight="1" x14ac:dyDescent="0.25">
      <c r="A10" s="62"/>
      <c r="B10" s="62"/>
      <c r="C10" s="16">
        <v>4</v>
      </c>
      <c r="D10" s="3" t="s">
        <v>18</v>
      </c>
      <c r="E10" s="30" t="s">
        <v>15</v>
      </c>
      <c r="F10" s="4" t="s">
        <v>11</v>
      </c>
      <c r="G10" s="4"/>
      <c r="H10" s="6">
        <v>108.9</v>
      </c>
      <c r="I10" s="12"/>
      <c r="J10" s="7">
        <f t="shared" si="0"/>
        <v>0</v>
      </c>
      <c r="K10" s="7">
        <f t="shared" si="1"/>
        <v>0</v>
      </c>
      <c r="L10" s="7">
        <f t="shared" si="2"/>
        <v>0</v>
      </c>
    </row>
    <row r="11" spans="1:13" ht="15" customHeight="1" x14ac:dyDescent="0.25">
      <c r="A11" s="62"/>
      <c r="B11" s="62"/>
      <c r="C11" s="37" t="s">
        <v>19</v>
      </c>
      <c r="D11" s="37"/>
      <c r="E11" s="37"/>
      <c r="F11" s="37"/>
      <c r="G11" s="37"/>
      <c r="H11" s="37"/>
      <c r="I11" s="38"/>
      <c r="J11" s="57">
        <f>SUM(J7:J10)</f>
        <v>0</v>
      </c>
      <c r="K11" s="57">
        <f t="shared" ref="K11:L11" si="3">SUM(K7:K10)</f>
        <v>0</v>
      </c>
      <c r="L11" s="57">
        <f t="shared" si="3"/>
        <v>0</v>
      </c>
    </row>
    <row r="12" spans="1:13" ht="15" customHeight="1" x14ac:dyDescent="0.25">
      <c r="A12" s="62"/>
      <c r="B12" s="62"/>
      <c r="C12" s="39"/>
      <c r="D12" s="39"/>
      <c r="E12" s="39"/>
      <c r="F12" s="39"/>
      <c r="G12" s="39"/>
      <c r="H12" s="39"/>
      <c r="I12" s="40"/>
      <c r="J12" s="58"/>
      <c r="K12" s="58"/>
      <c r="L12" s="58"/>
    </row>
    <row r="13" spans="1:13" x14ac:dyDescent="0.25">
      <c r="A13" s="64">
        <v>2</v>
      </c>
      <c r="B13" s="64">
        <v>2</v>
      </c>
      <c r="C13" s="44" t="s">
        <v>33</v>
      </c>
      <c r="D13" s="44"/>
      <c r="E13" s="44"/>
      <c r="F13" s="44"/>
      <c r="G13" s="44"/>
      <c r="H13" s="44"/>
      <c r="I13" s="44"/>
      <c r="J13" s="44"/>
      <c r="K13" s="44"/>
      <c r="L13" s="44"/>
      <c r="M13" s="63">
        <f>L19+L27</f>
        <v>0</v>
      </c>
    </row>
    <row r="14" spans="1:13" ht="33.75" x14ac:dyDescent="0.25">
      <c r="A14" s="64"/>
      <c r="B14" s="64"/>
      <c r="C14" s="15" t="s">
        <v>3</v>
      </c>
      <c r="D14" s="3" t="s">
        <v>4</v>
      </c>
      <c r="E14" s="3" t="s">
        <v>1</v>
      </c>
      <c r="F14" s="3" t="s">
        <v>5</v>
      </c>
      <c r="G14" s="3" t="s">
        <v>17</v>
      </c>
      <c r="H14" s="3" t="s">
        <v>21</v>
      </c>
      <c r="I14" s="21" t="s">
        <v>6</v>
      </c>
      <c r="J14" s="3" t="s">
        <v>8</v>
      </c>
      <c r="K14" s="3" t="s">
        <v>12</v>
      </c>
      <c r="L14" s="3" t="s">
        <v>9</v>
      </c>
    </row>
    <row r="15" spans="1:13" ht="11.25" customHeight="1" x14ac:dyDescent="0.25">
      <c r="A15" s="64"/>
      <c r="B15" s="64"/>
      <c r="C15" s="16">
        <v>1</v>
      </c>
      <c r="D15" s="3" t="s">
        <v>10</v>
      </c>
      <c r="E15" s="4" t="s">
        <v>2</v>
      </c>
      <c r="F15" s="4" t="s">
        <v>11</v>
      </c>
      <c r="G15" s="4"/>
      <c r="H15" s="4">
        <v>75.3</v>
      </c>
      <c r="I15" s="19">
        <f>I7</f>
        <v>0</v>
      </c>
      <c r="J15" s="7">
        <f>H15*I15</f>
        <v>0</v>
      </c>
      <c r="K15" s="7">
        <f>J15*0.23</f>
        <v>0</v>
      </c>
      <c r="L15" s="7">
        <f>J15+K15</f>
        <v>0</v>
      </c>
    </row>
    <row r="16" spans="1:13" x14ac:dyDescent="0.25">
      <c r="A16" s="64"/>
      <c r="B16" s="64"/>
      <c r="C16" s="16">
        <v>2</v>
      </c>
      <c r="D16" s="3" t="s">
        <v>14</v>
      </c>
      <c r="E16" s="4" t="s">
        <v>2</v>
      </c>
      <c r="F16" s="4" t="s">
        <v>13</v>
      </c>
      <c r="G16" s="4"/>
      <c r="H16" s="4">
        <v>12</v>
      </c>
      <c r="I16" s="25"/>
      <c r="J16" s="7">
        <f t="shared" ref="J16:J18" si="4">H16*I16</f>
        <v>0</v>
      </c>
      <c r="K16" s="7">
        <f t="shared" ref="K16:K18" si="5">J16*0.23</f>
        <v>0</v>
      </c>
      <c r="L16" s="7">
        <f t="shared" ref="L16:L18" si="6">J16+K16</f>
        <v>0</v>
      </c>
    </row>
    <row r="17" spans="1:13" ht="15" customHeight="1" x14ac:dyDescent="0.25">
      <c r="A17" s="64"/>
      <c r="B17" s="64"/>
      <c r="C17" s="16">
        <v>3</v>
      </c>
      <c r="D17" s="3" t="s">
        <v>16</v>
      </c>
      <c r="E17" s="4" t="s">
        <v>2</v>
      </c>
      <c r="F17" s="30" t="s">
        <v>13</v>
      </c>
      <c r="G17" s="4"/>
      <c r="H17" s="4">
        <v>12</v>
      </c>
      <c r="I17" s="65"/>
      <c r="J17" s="7">
        <f t="shared" si="4"/>
        <v>0</v>
      </c>
      <c r="K17" s="7">
        <f t="shared" si="5"/>
        <v>0</v>
      </c>
      <c r="L17" s="7">
        <f t="shared" si="6"/>
        <v>0</v>
      </c>
    </row>
    <row r="18" spans="1:13" ht="15" customHeight="1" x14ac:dyDescent="0.25">
      <c r="A18" s="64"/>
      <c r="B18" s="64"/>
      <c r="C18" s="16">
        <v>4</v>
      </c>
      <c r="D18" s="3" t="s">
        <v>18</v>
      </c>
      <c r="E18" s="4" t="s">
        <v>2</v>
      </c>
      <c r="F18" s="4" t="s">
        <v>11</v>
      </c>
      <c r="G18" s="4"/>
      <c r="H18" s="4">
        <v>75.3</v>
      </c>
      <c r="I18" s="19"/>
      <c r="J18" s="7">
        <f t="shared" si="4"/>
        <v>0</v>
      </c>
      <c r="K18" s="7">
        <f t="shared" si="5"/>
        <v>0</v>
      </c>
      <c r="L18" s="7">
        <f t="shared" si="6"/>
        <v>0</v>
      </c>
    </row>
    <row r="19" spans="1:13" ht="15" customHeight="1" x14ac:dyDescent="0.25">
      <c r="A19" s="64"/>
      <c r="B19" s="64"/>
      <c r="C19" s="37" t="s">
        <v>19</v>
      </c>
      <c r="D19" s="37"/>
      <c r="E19" s="37"/>
      <c r="F19" s="37"/>
      <c r="G19" s="37"/>
      <c r="H19" s="37"/>
      <c r="I19" s="38"/>
      <c r="J19" s="57">
        <f>SUM(J15:J18)</f>
        <v>0</v>
      </c>
      <c r="K19" s="57">
        <f t="shared" ref="K19:L19" si="7">SUM(K15:K18)</f>
        <v>0</v>
      </c>
      <c r="L19" s="57">
        <f t="shared" si="7"/>
        <v>0</v>
      </c>
    </row>
    <row r="20" spans="1:13" ht="15" customHeight="1" x14ac:dyDescent="0.25">
      <c r="A20" s="64"/>
      <c r="B20" s="64"/>
      <c r="C20" s="39"/>
      <c r="D20" s="39"/>
      <c r="E20" s="39"/>
      <c r="F20" s="39"/>
      <c r="G20" s="39"/>
      <c r="H20" s="39"/>
      <c r="I20" s="40"/>
      <c r="J20" s="58"/>
      <c r="K20" s="58"/>
      <c r="L20" s="58"/>
    </row>
    <row r="21" spans="1:13" x14ac:dyDescent="0.25">
      <c r="A21" s="64"/>
      <c r="B21" s="64">
        <f t="shared" ref="B21" si="8">B13+1</f>
        <v>3</v>
      </c>
      <c r="C21" s="45" t="s">
        <v>33</v>
      </c>
      <c r="D21" s="45"/>
      <c r="E21" s="45"/>
      <c r="F21" s="45"/>
      <c r="G21" s="45"/>
      <c r="H21" s="45"/>
      <c r="I21" s="45"/>
      <c r="J21" s="45"/>
      <c r="K21" s="45"/>
      <c r="L21" s="45"/>
    </row>
    <row r="22" spans="1:13" ht="33.75" x14ac:dyDescent="0.25">
      <c r="A22" s="64"/>
      <c r="B22" s="64"/>
      <c r="C22" s="15" t="s">
        <v>3</v>
      </c>
      <c r="D22" s="3" t="s">
        <v>4</v>
      </c>
      <c r="E22" s="3" t="s">
        <v>1</v>
      </c>
      <c r="F22" s="3" t="s">
        <v>5</v>
      </c>
      <c r="G22" s="3" t="s">
        <v>17</v>
      </c>
      <c r="H22" s="3" t="s">
        <v>21</v>
      </c>
      <c r="I22" s="21" t="s">
        <v>6</v>
      </c>
      <c r="J22" s="3" t="s">
        <v>8</v>
      </c>
      <c r="K22" s="3" t="s">
        <v>12</v>
      </c>
      <c r="L22" s="3" t="s">
        <v>9</v>
      </c>
    </row>
    <row r="23" spans="1:13" ht="11.25" customHeight="1" x14ac:dyDescent="0.25">
      <c r="A23" s="64"/>
      <c r="B23" s="64"/>
      <c r="C23" s="16">
        <v>1</v>
      </c>
      <c r="D23" s="3" t="s">
        <v>10</v>
      </c>
      <c r="E23" s="4" t="s">
        <v>2</v>
      </c>
      <c r="F23" s="4" t="s">
        <v>11</v>
      </c>
      <c r="G23" s="4"/>
      <c r="H23" s="4">
        <v>80.5</v>
      </c>
      <c r="I23" s="19">
        <f>I15</f>
        <v>0</v>
      </c>
      <c r="J23" s="7">
        <f>H23*I23</f>
        <v>0</v>
      </c>
      <c r="K23" s="7">
        <f>J23*0.23</f>
        <v>0</v>
      </c>
      <c r="L23" s="7">
        <f>J23+K23</f>
        <v>0</v>
      </c>
    </row>
    <row r="24" spans="1:13" x14ac:dyDescent="0.25">
      <c r="A24" s="64"/>
      <c r="B24" s="64"/>
      <c r="C24" s="16">
        <v>2</v>
      </c>
      <c r="D24" s="3" t="s">
        <v>14</v>
      </c>
      <c r="E24" s="4" t="s">
        <v>2</v>
      </c>
      <c r="F24" s="4" t="s">
        <v>13</v>
      </c>
      <c r="G24" s="4"/>
      <c r="H24" s="4">
        <v>12</v>
      </c>
      <c r="I24" s="25"/>
      <c r="J24" s="7">
        <f t="shared" ref="J24:J26" si="9">H24*I24</f>
        <v>0</v>
      </c>
      <c r="K24" s="7">
        <f t="shared" ref="K24:K26" si="10">J24*0.23</f>
        <v>0</v>
      </c>
      <c r="L24" s="7">
        <f t="shared" ref="L24:L26" si="11">J24+K24</f>
        <v>0</v>
      </c>
    </row>
    <row r="25" spans="1:13" ht="15" customHeight="1" x14ac:dyDescent="0.25">
      <c r="A25" s="64"/>
      <c r="B25" s="64"/>
      <c r="C25" s="16">
        <v>3</v>
      </c>
      <c r="D25" s="3" t="s">
        <v>16</v>
      </c>
      <c r="E25" s="4" t="s">
        <v>2</v>
      </c>
      <c r="F25" s="4" t="s">
        <v>13</v>
      </c>
      <c r="G25" s="4"/>
      <c r="H25" s="4">
        <v>12</v>
      </c>
      <c r="I25" s="65"/>
      <c r="J25" s="7">
        <f t="shared" si="9"/>
        <v>0</v>
      </c>
      <c r="K25" s="7">
        <f t="shared" si="10"/>
        <v>0</v>
      </c>
      <c r="L25" s="7">
        <f t="shared" si="11"/>
        <v>0</v>
      </c>
    </row>
    <row r="26" spans="1:13" ht="15" customHeight="1" x14ac:dyDescent="0.25">
      <c r="A26" s="64"/>
      <c r="B26" s="64"/>
      <c r="C26" s="16">
        <v>4</v>
      </c>
      <c r="D26" s="3" t="s">
        <v>18</v>
      </c>
      <c r="E26" s="4" t="s">
        <v>2</v>
      </c>
      <c r="F26" s="4" t="s">
        <v>11</v>
      </c>
      <c r="G26" s="4"/>
      <c r="H26" s="4">
        <v>80.5</v>
      </c>
      <c r="I26" s="19"/>
      <c r="J26" s="7">
        <f t="shared" si="9"/>
        <v>0</v>
      </c>
      <c r="K26" s="7">
        <f t="shared" si="10"/>
        <v>0</v>
      </c>
      <c r="L26" s="7">
        <f t="shared" si="11"/>
        <v>0</v>
      </c>
    </row>
    <row r="27" spans="1:13" ht="15" customHeight="1" x14ac:dyDescent="0.25">
      <c r="A27" s="64"/>
      <c r="B27" s="64"/>
      <c r="C27" s="37" t="s">
        <v>19</v>
      </c>
      <c r="D27" s="37"/>
      <c r="E27" s="37"/>
      <c r="F27" s="37"/>
      <c r="G27" s="37"/>
      <c r="H27" s="37"/>
      <c r="I27" s="38"/>
      <c r="J27" s="57">
        <f>SUM(J23:J26)</f>
        <v>0</v>
      </c>
      <c r="K27" s="57">
        <f t="shared" ref="K27:L27" si="12">SUM(K23:K26)</f>
        <v>0</v>
      </c>
      <c r="L27" s="57">
        <f t="shared" si="12"/>
        <v>0</v>
      </c>
    </row>
    <row r="28" spans="1:13" ht="15" customHeight="1" x14ac:dyDescent="0.25">
      <c r="A28" s="64"/>
      <c r="B28" s="64"/>
      <c r="C28" s="39"/>
      <c r="D28" s="39"/>
      <c r="E28" s="39"/>
      <c r="F28" s="39"/>
      <c r="G28" s="39"/>
      <c r="H28" s="39"/>
      <c r="I28" s="40"/>
      <c r="J28" s="58"/>
      <c r="K28" s="58"/>
      <c r="L28" s="58"/>
    </row>
    <row r="29" spans="1:13" x14ac:dyDescent="0.25">
      <c r="A29" s="66">
        <v>3</v>
      </c>
      <c r="B29" s="66">
        <v>4</v>
      </c>
      <c r="C29" s="47" t="s">
        <v>36</v>
      </c>
      <c r="D29" s="47"/>
      <c r="E29" s="47"/>
      <c r="F29" s="47"/>
      <c r="G29" s="47"/>
      <c r="H29" s="47"/>
      <c r="I29" s="47"/>
      <c r="J29" s="47"/>
      <c r="K29" s="47"/>
      <c r="L29" s="47"/>
      <c r="M29" s="63">
        <f>L35+L43+L51+L59+L67</f>
        <v>0</v>
      </c>
    </row>
    <row r="30" spans="1:13" ht="33.75" x14ac:dyDescent="0.25">
      <c r="A30" s="66"/>
      <c r="B30" s="66"/>
      <c r="C30" s="15" t="s">
        <v>3</v>
      </c>
      <c r="D30" s="3" t="s">
        <v>4</v>
      </c>
      <c r="E30" s="3" t="s">
        <v>1</v>
      </c>
      <c r="F30" s="3" t="s">
        <v>5</v>
      </c>
      <c r="G30" s="3" t="s">
        <v>17</v>
      </c>
      <c r="H30" s="3" t="s">
        <v>21</v>
      </c>
      <c r="I30" s="21" t="s">
        <v>6</v>
      </c>
      <c r="J30" s="3" t="s">
        <v>8</v>
      </c>
      <c r="K30" s="3" t="s">
        <v>12</v>
      </c>
      <c r="L30" s="3" t="s">
        <v>9</v>
      </c>
    </row>
    <row r="31" spans="1:13" ht="11.25" customHeight="1" x14ac:dyDescent="0.25">
      <c r="A31" s="66"/>
      <c r="B31" s="66"/>
      <c r="C31" s="16">
        <v>1</v>
      </c>
      <c r="D31" s="3" t="s">
        <v>10</v>
      </c>
      <c r="E31" s="4" t="s">
        <v>20</v>
      </c>
      <c r="F31" s="4" t="s">
        <v>11</v>
      </c>
      <c r="G31" s="4"/>
      <c r="H31" s="4">
        <v>0.2</v>
      </c>
      <c r="I31" s="12">
        <f>I23</f>
        <v>0</v>
      </c>
      <c r="J31" s="7">
        <f>H31*I31</f>
        <v>0</v>
      </c>
      <c r="K31" s="7">
        <f>J31*0.23</f>
        <v>0</v>
      </c>
      <c r="L31" s="7">
        <f>J31+K31</f>
        <v>0</v>
      </c>
    </row>
    <row r="32" spans="1:13" x14ac:dyDescent="0.25">
      <c r="A32" s="66"/>
      <c r="B32" s="66"/>
      <c r="C32" s="16">
        <v>2</v>
      </c>
      <c r="D32" s="3" t="s">
        <v>14</v>
      </c>
      <c r="E32" s="4" t="s">
        <v>20</v>
      </c>
      <c r="F32" s="4" t="s">
        <v>13</v>
      </c>
      <c r="G32" s="4"/>
      <c r="H32" s="4">
        <v>12</v>
      </c>
      <c r="I32" s="25"/>
      <c r="J32" s="7">
        <f t="shared" ref="J32:J34" si="13">H32*I32</f>
        <v>0</v>
      </c>
      <c r="K32" s="7">
        <f t="shared" ref="K32:K34" si="14">J32*0.23</f>
        <v>0</v>
      </c>
      <c r="L32" s="7">
        <f t="shared" ref="L32:L34" si="15">J32+K32</f>
        <v>0</v>
      </c>
    </row>
    <row r="33" spans="1:12" ht="15" customHeight="1" x14ac:dyDescent="0.25">
      <c r="A33" s="66"/>
      <c r="B33" s="66"/>
      <c r="C33" s="16">
        <v>3</v>
      </c>
      <c r="D33" s="3" t="s">
        <v>16</v>
      </c>
      <c r="E33" s="4" t="s">
        <v>20</v>
      </c>
      <c r="F33" s="30" t="s">
        <v>13</v>
      </c>
      <c r="G33" s="4"/>
      <c r="H33" s="4">
        <v>12</v>
      </c>
      <c r="I33" s="67"/>
      <c r="J33" s="7">
        <f t="shared" si="13"/>
        <v>0</v>
      </c>
      <c r="K33" s="7">
        <f t="shared" si="14"/>
        <v>0</v>
      </c>
      <c r="L33" s="7">
        <f t="shared" si="15"/>
        <v>0</v>
      </c>
    </row>
    <row r="34" spans="1:12" ht="15" customHeight="1" x14ac:dyDescent="0.25">
      <c r="A34" s="66"/>
      <c r="B34" s="66"/>
      <c r="C34" s="16">
        <v>4</v>
      </c>
      <c r="D34" s="3" t="s">
        <v>18</v>
      </c>
      <c r="E34" s="4" t="s">
        <v>20</v>
      </c>
      <c r="F34" s="4" t="s">
        <v>11</v>
      </c>
      <c r="G34" s="4"/>
      <c r="H34" s="4">
        <v>0.2</v>
      </c>
      <c r="I34" s="67"/>
      <c r="J34" s="7">
        <f t="shared" si="13"/>
        <v>0</v>
      </c>
      <c r="K34" s="7">
        <f t="shared" si="14"/>
        <v>0</v>
      </c>
      <c r="L34" s="7">
        <f t="shared" si="15"/>
        <v>0</v>
      </c>
    </row>
    <row r="35" spans="1:12" ht="15" customHeight="1" x14ac:dyDescent="0.25">
      <c r="A35" s="66"/>
      <c r="B35" s="66"/>
      <c r="C35" s="37" t="s">
        <v>19</v>
      </c>
      <c r="D35" s="37"/>
      <c r="E35" s="37"/>
      <c r="F35" s="37"/>
      <c r="G35" s="37"/>
      <c r="H35" s="37"/>
      <c r="I35" s="38"/>
      <c r="J35" s="57">
        <f>SUM(J31:J34)</f>
        <v>0</v>
      </c>
      <c r="K35" s="57">
        <f t="shared" ref="K35:L35" si="16">SUM(K31:K34)</f>
        <v>0</v>
      </c>
      <c r="L35" s="57">
        <f t="shared" si="16"/>
        <v>0</v>
      </c>
    </row>
    <row r="36" spans="1:12" ht="15" customHeight="1" x14ac:dyDescent="0.25">
      <c r="A36" s="66"/>
      <c r="B36" s="66"/>
      <c r="C36" s="39"/>
      <c r="D36" s="39"/>
      <c r="E36" s="39"/>
      <c r="F36" s="39"/>
      <c r="G36" s="39"/>
      <c r="H36" s="39"/>
      <c r="I36" s="40"/>
      <c r="J36" s="58"/>
      <c r="K36" s="58"/>
      <c r="L36" s="58"/>
    </row>
    <row r="37" spans="1:12" x14ac:dyDescent="0.25">
      <c r="A37" s="66"/>
      <c r="B37" s="66">
        <f t="shared" ref="B37" si="17">B29+1</f>
        <v>5</v>
      </c>
      <c r="C37" s="47" t="s">
        <v>36</v>
      </c>
      <c r="D37" s="47"/>
      <c r="E37" s="47"/>
      <c r="F37" s="47"/>
      <c r="G37" s="47"/>
      <c r="H37" s="47"/>
      <c r="I37" s="47"/>
      <c r="J37" s="47"/>
      <c r="K37" s="47"/>
      <c r="L37" s="47"/>
    </row>
    <row r="38" spans="1:12" ht="33.75" x14ac:dyDescent="0.25">
      <c r="A38" s="66"/>
      <c r="B38" s="66"/>
      <c r="C38" s="17" t="s">
        <v>3</v>
      </c>
      <c r="D38" s="8" t="s">
        <v>4</v>
      </c>
      <c r="E38" s="8" t="s">
        <v>1</v>
      </c>
      <c r="F38" s="8" t="s">
        <v>5</v>
      </c>
      <c r="G38" s="8" t="s">
        <v>17</v>
      </c>
      <c r="H38" s="8" t="s">
        <v>21</v>
      </c>
      <c r="I38" s="23" t="s">
        <v>22</v>
      </c>
      <c r="J38" s="8" t="s">
        <v>8</v>
      </c>
      <c r="K38" s="8" t="s">
        <v>12</v>
      </c>
      <c r="L38" s="8" t="s">
        <v>9</v>
      </c>
    </row>
    <row r="39" spans="1:12" x14ac:dyDescent="0.25">
      <c r="A39" s="66"/>
      <c r="B39" s="66"/>
      <c r="C39" s="18">
        <v>1</v>
      </c>
      <c r="D39" s="8" t="s">
        <v>10</v>
      </c>
      <c r="E39" s="30" t="s">
        <v>29</v>
      </c>
      <c r="F39" s="30" t="s">
        <v>11</v>
      </c>
      <c r="G39" s="30"/>
      <c r="H39" s="30">
        <v>4</v>
      </c>
      <c r="I39" s="19">
        <f>I31</f>
        <v>0</v>
      </c>
      <c r="J39" s="7">
        <f>H39*I39</f>
        <v>0</v>
      </c>
      <c r="K39" s="7">
        <f>J39*0.23</f>
        <v>0</v>
      </c>
      <c r="L39" s="7">
        <f>J39+K39</f>
        <v>0</v>
      </c>
    </row>
    <row r="40" spans="1:12" x14ac:dyDescent="0.25">
      <c r="A40" s="66"/>
      <c r="B40" s="66"/>
      <c r="C40" s="18">
        <v>2</v>
      </c>
      <c r="D40" s="8" t="s">
        <v>14</v>
      </c>
      <c r="E40" s="30" t="s">
        <v>29</v>
      </c>
      <c r="F40" s="30" t="s">
        <v>13</v>
      </c>
      <c r="G40" s="30"/>
      <c r="H40" s="30">
        <v>12</v>
      </c>
      <c r="I40" s="25"/>
      <c r="J40" s="7">
        <f t="shared" ref="J40:J42" si="18">H40*I40</f>
        <v>0</v>
      </c>
      <c r="K40" s="7">
        <f t="shared" ref="K40:K42" si="19">J40*0.23</f>
        <v>0</v>
      </c>
      <c r="L40" s="7">
        <f t="shared" ref="L40:L42" si="20">J40+K40</f>
        <v>0</v>
      </c>
    </row>
    <row r="41" spans="1:12" ht="12" x14ac:dyDescent="0.25">
      <c r="A41" s="66"/>
      <c r="B41" s="66"/>
      <c r="C41" s="18">
        <v>3</v>
      </c>
      <c r="D41" s="8" t="s">
        <v>16</v>
      </c>
      <c r="E41" s="30" t="s">
        <v>29</v>
      </c>
      <c r="F41" s="30" t="s">
        <v>13</v>
      </c>
      <c r="G41" s="30"/>
      <c r="H41" s="30">
        <v>12</v>
      </c>
      <c r="I41" s="68"/>
      <c r="J41" s="7">
        <f t="shared" si="18"/>
        <v>0</v>
      </c>
      <c r="K41" s="7">
        <f t="shared" si="19"/>
        <v>0</v>
      </c>
      <c r="L41" s="7">
        <f t="shared" si="20"/>
        <v>0</v>
      </c>
    </row>
    <row r="42" spans="1:12" x14ac:dyDescent="0.25">
      <c r="A42" s="66"/>
      <c r="B42" s="66"/>
      <c r="C42" s="18">
        <v>4</v>
      </c>
      <c r="D42" s="8" t="s">
        <v>18</v>
      </c>
      <c r="E42" s="30" t="s">
        <v>29</v>
      </c>
      <c r="F42" s="30" t="s">
        <v>11</v>
      </c>
      <c r="G42" s="30"/>
      <c r="H42" s="30">
        <v>4</v>
      </c>
      <c r="I42" s="19"/>
      <c r="J42" s="7">
        <f t="shared" si="18"/>
        <v>0</v>
      </c>
      <c r="K42" s="7">
        <f t="shared" si="19"/>
        <v>0</v>
      </c>
      <c r="L42" s="7">
        <f t="shared" si="20"/>
        <v>0</v>
      </c>
    </row>
    <row r="43" spans="1:12" x14ac:dyDescent="0.25">
      <c r="A43" s="66"/>
      <c r="B43" s="66"/>
      <c r="C43" s="48" t="s">
        <v>19</v>
      </c>
      <c r="D43" s="48"/>
      <c r="E43" s="48"/>
      <c r="F43" s="48"/>
      <c r="G43" s="48"/>
      <c r="H43" s="48"/>
      <c r="I43" s="49"/>
      <c r="J43" s="57">
        <f>SUM(J39:J42)</f>
        <v>0</v>
      </c>
      <c r="K43" s="57">
        <f t="shared" ref="K43:L43" si="21">SUM(K39:K42)</f>
        <v>0</v>
      </c>
      <c r="L43" s="57">
        <f t="shared" si="21"/>
        <v>0</v>
      </c>
    </row>
    <row r="44" spans="1:12" x14ac:dyDescent="0.25">
      <c r="A44" s="66"/>
      <c r="B44" s="66"/>
      <c r="C44" s="50"/>
      <c r="D44" s="50"/>
      <c r="E44" s="50"/>
      <c r="F44" s="50"/>
      <c r="G44" s="50"/>
      <c r="H44" s="50"/>
      <c r="I44" s="51"/>
      <c r="J44" s="58"/>
      <c r="K44" s="58"/>
      <c r="L44" s="58"/>
    </row>
    <row r="45" spans="1:12" x14ac:dyDescent="0.25">
      <c r="A45" s="66"/>
      <c r="B45" s="66">
        <f t="shared" ref="B45" si="22">B37+1</f>
        <v>6</v>
      </c>
      <c r="C45" s="47" t="s">
        <v>36</v>
      </c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33.75" x14ac:dyDescent="0.25">
      <c r="A46" s="66"/>
      <c r="B46" s="66"/>
      <c r="C46" s="17" t="s">
        <v>3</v>
      </c>
      <c r="D46" s="8" t="s">
        <v>4</v>
      </c>
      <c r="E46" s="8" t="s">
        <v>1</v>
      </c>
      <c r="F46" s="8" t="s">
        <v>5</v>
      </c>
      <c r="G46" s="8" t="s">
        <v>17</v>
      </c>
      <c r="H46" s="8" t="s">
        <v>21</v>
      </c>
      <c r="I46" s="23" t="s">
        <v>6</v>
      </c>
      <c r="J46" s="8" t="s">
        <v>8</v>
      </c>
      <c r="K46" s="8" t="s">
        <v>12</v>
      </c>
      <c r="L46" s="8" t="s">
        <v>9</v>
      </c>
    </row>
    <row r="47" spans="1:12" x14ac:dyDescent="0.25">
      <c r="A47" s="66"/>
      <c r="B47" s="66"/>
      <c r="C47" s="18">
        <v>1</v>
      </c>
      <c r="D47" s="8" t="s">
        <v>10</v>
      </c>
      <c r="E47" s="30" t="s">
        <v>29</v>
      </c>
      <c r="F47" s="30" t="s">
        <v>11</v>
      </c>
      <c r="G47" s="30"/>
      <c r="H47" s="30">
        <v>10.4</v>
      </c>
      <c r="I47" s="19">
        <f>I39</f>
        <v>0</v>
      </c>
      <c r="J47" s="7">
        <f>H47*I47</f>
        <v>0</v>
      </c>
      <c r="K47" s="7">
        <f>J47*0.23</f>
        <v>0</v>
      </c>
      <c r="L47" s="7">
        <f>J47+K47</f>
        <v>0</v>
      </c>
    </row>
    <row r="48" spans="1:12" x14ac:dyDescent="0.25">
      <c r="A48" s="66"/>
      <c r="B48" s="66"/>
      <c r="C48" s="18">
        <v>2</v>
      </c>
      <c r="D48" s="8" t="s">
        <v>14</v>
      </c>
      <c r="E48" s="30" t="s">
        <v>29</v>
      </c>
      <c r="F48" s="30" t="s">
        <v>13</v>
      </c>
      <c r="G48" s="30"/>
      <c r="H48" s="30">
        <v>12</v>
      </c>
      <c r="I48" s="25"/>
      <c r="J48" s="7">
        <f t="shared" ref="J48:J50" si="23">H48*I48</f>
        <v>0</v>
      </c>
      <c r="K48" s="7">
        <f t="shared" ref="K48:K50" si="24">J48*0.23</f>
        <v>0</v>
      </c>
      <c r="L48" s="7">
        <f t="shared" ref="L48:L50" si="25">J48+K48</f>
        <v>0</v>
      </c>
    </row>
    <row r="49" spans="1:12" x14ac:dyDescent="0.25">
      <c r="A49" s="66"/>
      <c r="B49" s="66"/>
      <c r="C49" s="18">
        <v>3</v>
      </c>
      <c r="D49" s="8" t="s">
        <v>16</v>
      </c>
      <c r="E49" s="30" t="s">
        <v>29</v>
      </c>
      <c r="F49" s="30" t="s">
        <v>13</v>
      </c>
      <c r="G49" s="30"/>
      <c r="H49" s="30">
        <v>12</v>
      </c>
      <c r="I49" s="65"/>
      <c r="J49" s="7">
        <f t="shared" si="23"/>
        <v>0</v>
      </c>
      <c r="K49" s="7">
        <f t="shared" si="24"/>
        <v>0</v>
      </c>
      <c r="L49" s="7">
        <f t="shared" si="25"/>
        <v>0</v>
      </c>
    </row>
    <row r="50" spans="1:12" x14ac:dyDescent="0.25">
      <c r="A50" s="66"/>
      <c r="B50" s="66"/>
      <c r="C50" s="18">
        <v>4</v>
      </c>
      <c r="D50" s="8" t="s">
        <v>18</v>
      </c>
      <c r="E50" s="30" t="s">
        <v>29</v>
      </c>
      <c r="F50" s="30" t="s">
        <v>11</v>
      </c>
      <c r="G50" s="30"/>
      <c r="H50" s="30">
        <v>10.4</v>
      </c>
      <c r="I50" s="19"/>
      <c r="J50" s="7">
        <f t="shared" si="23"/>
        <v>0</v>
      </c>
      <c r="K50" s="7">
        <f t="shared" si="24"/>
        <v>0</v>
      </c>
      <c r="L50" s="7">
        <f t="shared" si="25"/>
        <v>0</v>
      </c>
    </row>
    <row r="51" spans="1:12" x14ac:dyDescent="0.25">
      <c r="A51" s="66"/>
      <c r="B51" s="66"/>
      <c r="C51" s="48" t="s">
        <v>19</v>
      </c>
      <c r="D51" s="48"/>
      <c r="E51" s="48"/>
      <c r="F51" s="48"/>
      <c r="G51" s="48"/>
      <c r="H51" s="48"/>
      <c r="I51" s="49"/>
      <c r="J51" s="57">
        <f>SUM(J47:J50)</f>
        <v>0</v>
      </c>
      <c r="K51" s="57">
        <f t="shared" ref="K51:L51" si="26">SUM(K47:K50)</f>
        <v>0</v>
      </c>
      <c r="L51" s="57">
        <f t="shared" si="26"/>
        <v>0</v>
      </c>
    </row>
    <row r="52" spans="1:12" x14ac:dyDescent="0.25">
      <c r="A52" s="66"/>
      <c r="B52" s="66"/>
      <c r="C52" s="50"/>
      <c r="D52" s="50"/>
      <c r="E52" s="50"/>
      <c r="F52" s="50"/>
      <c r="G52" s="50"/>
      <c r="H52" s="50"/>
      <c r="I52" s="51"/>
      <c r="J52" s="58"/>
      <c r="K52" s="58"/>
      <c r="L52" s="58"/>
    </row>
    <row r="53" spans="1:12" x14ac:dyDescent="0.25">
      <c r="A53" s="66"/>
      <c r="B53" s="66">
        <f t="shared" ref="B53" si="27">B45+1</f>
        <v>7</v>
      </c>
      <c r="C53" s="47" t="s">
        <v>36</v>
      </c>
      <c r="D53" s="47"/>
      <c r="E53" s="47"/>
      <c r="F53" s="47"/>
      <c r="G53" s="47"/>
      <c r="H53" s="47"/>
      <c r="I53" s="47"/>
      <c r="J53" s="47"/>
      <c r="K53" s="47"/>
      <c r="L53" s="47"/>
    </row>
    <row r="54" spans="1:12" ht="33.75" x14ac:dyDescent="0.25">
      <c r="A54" s="66"/>
      <c r="B54" s="66"/>
      <c r="C54" s="17" t="s">
        <v>3</v>
      </c>
      <c r="D54" s="8" t="s">
        <v>4</v>
      </c>
      <c r="E54" s="8" t="s">
        <v>1</v>
      </c>
      <c r="F54" s="8" t="s">
        <v>5</v>
      </c>
      <c r="G54" s="8" t="s">
        <v>17</v>
      </c>
      <c r="H54" s="8" t="s">
        <v>21</v>
      </c>
      <c r="I54" s="23" t="s">
        <v>6</v>
      </c>
      <c r="J54" s="8" t="s">
        <v>8</v>
      </c>
      <c r="K54" s="8" t="s">
        <v>12</v>
      </c>
      <c r="L54" s="8" t="s">
        <v>9</v>
      </c>
    </row>
    <row r="55" spans="1:12" x14ac:dyDescent="0.25">
      <c r="A55" s="66"/>
      <c r="B55" s="66"/>
      <c r="C55" s="18">
        <v>1</v>
      </c>
      <c r="D55" s="8" t="s">
        <v>10</v>
      </c>
      <c r="E55" s="30" t="s">
        <v>30</v>
      </c>
      <c r="F55" s="30" t="s">
        <v>11</v>
      </c>
      <c r="G55" s="30"/>
      <c r="H55" s="30">
        <v>93.1</v>
      </c>
      <c r="I55" s="12">
        <f>I47</f>
        <v>0</v>
      </c>
      <c r="J55" s="7">
        <f>H55*I55</f>
        <v>0</v>
      </c>
      <c r="K55" s="7">
        <f>J55*0.23</f>
        <v>0</v>
      </c>
      <c r="L55" s="7">
        <f>J55+K55</f>
        <v>0</v>
      </c>
    </row>
    <row r="56" spans="1:12" x14ac:dyDescent="0.25">
      <c r="A56" s="66"/>
      <c r="B56" s="66"/>
      <c r="C56" s="18">
        <v>2</v>
      </c>
      <c r="D56" s="8" t="s">
        <v>14</v>
      </c>
      <c r="E56" s="30" t="s">
        <v>30</v>
      </c>
      <c r="F56" s="30" t="s">
        <v>13</v>
      </c>
      <c r="G56" s="30"/>
      <c r="H56" s="30">
        <v>12</v>
      </c>
      <c r="I56" s="25"/>
      <c r="J56" s="7">
        <f t="shared" ref="J56:J58" si="28">H56*I56</f>
        <v>0</v>
      </c>
      <c r="K56" s="7">
        <f t="shared" ref="K56:K58" si="29">J56*0.23</f>
        <v>0</v>
      </c>
      <c r="L56" s="7">
        <f t="shared" ref="L56:L58" si="30">J56+K56</f>
        <v>0</v>
      </c>
    </row>
    <row r="57" spans="1:12" x14ac:dyDescent="0.25">
      <c r="A57" s="66"/>
      <c r="B57" s="66"/>
      <c r="C57" s="18">
        <v>3</v>
      </c>
      <c r="D57" s="8" t="s">
        <v>16</v>
      </c>
      <c r="E57" s="30" t="s">
        <v>30</v>
      </c>
      <c r="F57" s="30" t="s">
        <v>39</v>
      </c>
      <c r="G57" s="30">
        <f>365*24</f>
        <v>8760</v>
      </c>
      <c r="H57" s="4">
        <v>132</v>
      </c>
      <c r="I57" s="19"/>
      <c r="J57" s="7">
        <f>H57*I57*G57/1000</f>
        <v>0</v>
      </c>
      <c r="K57" s="7">
        <f t="shared" si="29"/>
        <v>0</v>
      </c>
      <c r="L57" s="7">
        <f t="shared" si="30"/>
        <v>0</v>
      </c>
    </row>
    <row r="58" spans="1:12" x14ac:dyDescent="0.25">
      <c r="A58" s="66"/>
      <c r="B58" s="66"/>
      <c r="C58" s="18">
        <v>4</v>
      </c>
      <c r="D58" s="8" t="s">
        <v>18</v>
      </c>
      <c r="E58" s="30" t="s">
        <v>30</v>
      </c>
      <c r="F58" s="30" t="s">
        <v>11</v>
      </c>
      <c r="G58" s="30"/>
      <c r="H58" s="30">
        <v>93.1</v>
      </c>
      <c r="I58" s="19"/>
      <c r="J58" s="7">
        <f t="shared" si="28"/>
        <v>0</v>
      </c>
      <c r="K58" s="7">
        <f t="shared" si="29"/>
        <v>0</v>
      </c>
      <c r="L58" s="7">
        <f t="shared" si="30"/>
        <v>0</v>
      </c>
    </row>
    <row r="59" spans="1:12" x14ac:dyDescent="0.25">
      <c r="A59" s="66"/>
      <c r="B59" s="66"/>
      <c r="C59" s="48" t="s">
        <v>19</v>
      </c>
      <c r="D59" s="48"/>
      <c r="E59" s="48"/>
      <c r="F59" s="48"/>
      <c r="G59" s="48"/>
      <c r="H59" s="48"/>
      <c r="I59" s="49"/>
      <c r="J59" s="57">
        <f>SUM(J55:J58)</f>
        <v>0</v>
      </c>
      <c r="K59" s="57">
        <f t="shared" ref="K59:L59" si="31">SUM(K55:K58)</f>
        <v>0</v>
      </c>
      <c r="L59" s="57">
        <f t="shared" si="31"/>
        <v>0</v>
      </c>
    </row>
    <row r="60" spans="1:12" x14ac:dyDescent="0.25">
      <c r="A60" s="66"/>
      <c r="B60" s="66"/>
      <c r="C60" s="50"/>
      <c r="D60" s="50"/>
      <c r="E60" s="50"/>
      <c r="F60" s="50"/>
      <c r="G60" s="50"/>
      <c r="H60" s="50"/>
      <c r="I60" s="51"/>
      <c r="J60" s="58"/>
      <c r="K60" s="58"/>
      <c r="L60" s="58"/>
    </row>
    <row r="61" spans="1:12" x14ac:dyDescent="0.25">
      <c r="A61" s="66"/>
      <c r="B61" s="66">
        <f t="shared" ref="B61" si="32">B53+1</f>
        <v>8</v>
      </c>
      <c r="C61" s="47" t="s">
        <v>36</v>
      </c>
      <c r="D61" s="47"/>
      <c r="E61" s="47"/>
      <c r="F61" s="47"/>
      <c r="G61" s="47"/>
      <c r="H61" s="47"/>
      <c r="I61" s="47"/>
      <c r="J61" s="47"/>
      <c r="K61" s="47"/>
      <c r="L61" s="47"/>
    </row>
    <row r="62" spans="1:12" ht="33.75" x14ac:dyDescent="0.25">
      <c r="A62" s="66"/>
      <c r="B62" s="66"/>
      <c r="C62" s="17" t="s">
        <v>3</v>
      </c>
      <c r="D62" s="8" t="s">
        <v>4</v>
      </c>
      <c r="E62" s="8" t="s">
        <v>1</v>
      </c>
      <c r="F62" s="8" t="s">
        <v>5</v>
      </c>
      <c r="G62" s="8" t="s">
        <v>17</v>
      </c>
      <c r="H62" s="8" t="s">
        <v>21</v>
      </c>
      <c r="I62" s="23" t="s">
        <v>6</v>
      </c>
      <c r="J62" s="8" t="s">
        <v>8</v>
      </c>
      <c r="K62" s="8" t="s">
        <v>12</v>
      </c>
      <c r="L62" s="8" t="s">
        <v>9</v>
      </c>
    </row>
    <row r="63" spans="1:12" x14ac:dyDescent="0.25">
      <c r="A63" s="66"/>
      <c r="B63" s="66"/>
      <c r="C63" s="18">
        <v>1</v>
      </c>
      <c r="D63" s="8" t="s">
        <v>10</v>
      </c>
      <c r="E63" s="30" t="s">
        <v>30</v>
      </c>
      <c r="F63" s="30" t="s">
        <v>11</v>
      </c>
      <c r="G63" s="30"/>
      <c r="H63" s="30">
        <v>200</v>
      </c>
      <c r="I63" s="12">
        <f>I55</f>
        <v>0</v>
      </c>
      <c r="J63" s="7">
        <f>H63*I63</f>
        <v>0</v>
      </c>
      <c r="K63" s="7">
        <f>J63*0.23</f>
        <v>0</v>
      </c>
      <c r="L63" s="7">
        <f>J63+K63</f>
        <v>0</v>
      </c>
    </row>
    <row r="64" spans="1:12" x14ac:dyDescent="0.25">
      <c r="A64" s="66"/>
      <c r="B64" s="66"/>
      <c r="C64" s="18">
        <v>2</v>
      </c>
      <c r="D64" s="8" t="s">
        <v>14</v>
      </c>
      <c r="E64" s="30" t="s">
        <v>30</v>
      </c>
      <c r="F64" s="30" t="s">
        <v>13</v>
      </c>
      <c r="G64" s="30"/>
      <c r="H64" s="30">
        <v>12</v>
      </c>
      <c r="I64" s="25"/>
      <c r="J64" s="7">
        <f t="shared" ref="J64" si="33">H64*I64</f>
        <v>0</v>
      </c>
      <c r="K64" s="7">
        <f t="shared" ref="K64:K66" si="34">J64*0.23</f>
        <v>0</v>
      </c>
      <c r="L64" s="7">
        <f t="shared" ref="L64:L66" si="35">J64+K64</f>
        <v>0</v>
      </c>
    </row>
    <row r="65" spans="1:13" x14ac:dyDescent="0.25">
      <c r="A65" s="66"/>
      <c r="B65" s="66"/>
      <c r="C65" s="18">
        <v>3</v>
      </c>
      <c r="D65" s="8" t="s">
        <v>16</v>
      </c>
      <c r="E65" s="30" t="s">
        <v>30</v>
      </c>
      <c r="F65" s="30" t="s">
        <v>39</v>
      </c>
      <c r="G65" s="30">
        <f>365*24</f>
        <v>8760</v>
      </c>
      <c r="H65" s="4">
        <v>197</v>
      </c>
      <c r="I65" s="19"/>
      <c r="J65" s="7">
        <f>H65*I65*G65/1000</f>
        <v>0</v>
      </c>
      <c r="K65" s="7">
        <f t="shared" si="34"/>
        <v>0</v>
      </c>
      <c r="L65" s="7">
        <f t="shared" si="35"/>
        <v>0</v>
      </c>
    </row>
    <row r="66" spans="1:13" x14ac:dyDescent="0.25">
      <c r="A66" s="66"/>
      <c r="B66" s="66"/>
      <c r="C66" s="18">
        <v>4</v>
      </c>
      <c r="D66" s="8" t="s">
        <v>18</v>
      </c>
      <c r="E66" s="30" t="s">
        <v>30</v>
      </c>
      <c r="F66" s="30" t="s">
        <v>11</v>
      </c>
      <c r="G66" s="30"/>
      <c r="H66" s="30">
        <v>200</v>
      </c>
      <c r="I66" s="19"/>
      <c r="J66" s="7">
        <f t="shared" ref="J66" si="36">H66*I66</f>
        <v>0</v>
      </c>
      <c r="K66" s="7">
        <f t="shared" si="34"/>
        <v>0</v>
      </c>
      <c r="L66" s="7">
        <f t="shared" si="35"/>
        <v>0</v>
      </c>
    </row>
    <row r="67" spans="1:13" x14ac:dyDescent="0.25">
      <c r="A67" s="66"/>
      <c r="B67" s="66"/>
      <c r="C67" s="48" t="s">
        <v>19</v>
      </c>
      <c r="D67" s="48"/>
      <c r="E67" s="48"/>
      <c r="F67" s="48"/>
      <c r="G67" s="48"/>
      <c r="H67" s="48"/>
      <c r="I67" s="49"/>
      <c r="J67" s="57">
        <f>SUM(J63:J66)</f>
        <v>0</v>
      </c>
      <c r="K67" s="57">
        <f t="shared" ref="K67:L67" si="37">SUM(K63:K66)</f>
        <v>0</v>
      </c>
      <c r="L67" s="57">
        <f t="shared" si="37"/>
        <v>0</v>
      </c>
    </row>
    <row r="68" spans="1:13" x14ac:dyDescent="0.25">
      <c r="A68" s="66"/>
      <c r="B68" s="66"/>
      <c r="C68" s="50"/>
      <c r="D68" s="50"/>
      <c r="E68" s="50"/>
      <c r="F68" s="50"/>
      <c r="G68" s="50"/>
      <c r="H68" s="50"/>
      <c r="I68" s="51"/>
      <c r="J68" s="58"/>
      <c r="K68" s="58"/>
      <c r="L68" s="58"/>
    </row>
    <row r="69" spans="1:13" x14ac:dyDescent="0.25">
      <c r="A69" s="64">
        <v>4</v>
      </c>
      <c r="B69" s="64">
        <f t="shared" ref="B69" si="38">B61+1</f>
        <v>9</v>
      </c>
      <c r="C69" s="44" t="s">
        <v>31</v>
      </c>
      <c r="D69" s="44"/>
      <c r="E69" s="44"/>
      <c r="F69" s="44"/>
      <c r="G69" s="44"/>
      <c r="H69" s="44"/>
      <c r="I69" s="44"/>
      <c r="J69" s="44"/>
      <c r="K69" s="44"/>
      <c r="L69" s="44"/>
      <c r="M69" s="63">
        <f>L75+L83+L91+L99+L107</f>
        <v>0</v>
      </c>
    </row>
    <row r="70" spans="1:13" ht="33.75" x14ac:dyDescent="0.25">
      <c r="A70" s="64"/>
      <c r="B70" s="64"/>
      <c r="C70" s="17" t="s">
        <v>3</v>
      </c>
      <c r="D70" s="8" t="s">
        <v>4</v>
      </c>
      <c r="E70" s="8" t="s">
        <v>1</v>
      </c>
      <c r="F70" s="8" t="s">
        <v>5</v>
      </c>
      <c r="G70" s="8" t="s">
        <v>17</v>
      </c>
      <c r="H70" s="8" t="s">
        <v>21</v>
      </c>
      <c r="I70" s="23" t="s">
        <v>6</v>
      </c>
      <c r="J70" s="8" t="s">
        <v>8</v>
      </c>
      <c r="K70" s="8" t="s">
        <v>12</v>
      </c>
      <c r="L70" s="8" t="s">
        <v>9</v>
      </c>
    </row>
    <row r="71" spans="1:13" x14ac:dyDescent="0.25">
      <c r="A71" s="64"/>
      <c r="B71" s="64"/>
      <c r="C71" s="18">
        <v>1</v>
      </c>
      <c r="D71" s="8" t="s">
        <v>10</v>
      </c>
      <c r="E71" s="30" t="s">
        <v>30</v>
      </c>
      <c r="F71" s="30" t="s">
        <v>11</v>
      </c>
      <c r="G71" s="30"/>
      <c r="H71" s="30">
        <v>254.6</v>
      </c>
      <c r="I71" s="12">
        <f>I63</f>
        <v>0</v>
      </c>
      <c r="J71" s="7">
        <f>H71*I71</f>
        <v>0</v>
      </c>
      <c r="K71" s="7">
        <f>J71*0.23</f>
        <v>0</v>
      </c>
      <c r="L71" s="7">
        <f>J71+K71</f>
        <v>0</v>
      </c>
    </row>
    <row r="72" spans="1:13" x14ac:dyDescent="0.25">
      <c r="A72" s="64"/>
      <c r="B72" s="64"/>
      <c r="C72" s="18">
        <v>2</v>
      </c>
      <c r="D72" s="8" t="s">
        <v>14</v>
      </c>
      <c r="E72" s="30" t="s">
        <v>30</v>
      </c>
      <c r="F72" s="30" t="s">
        <v>13</v>
      </c>
      <c r="G72" s="30"/>
      <c r="H72" s="30">
        <v>12</v>
      </c>
      <c r="I72" s="25"/>
      <c r="J72" s="7">
        <f t="shared" ref="J72" si="39">H72*I72</f>
        <v>0</v>
      </c>
      <c r="K72" s="7">
        <f t="shared" ref="K72:K74" si="40">J72*0.23</f>
        <v>0</v>
      </c>
      <c r="L72" s="7">
        <f t="shared" ref="L72:L74" si="41">J72+K72</f>
        <v>0</v>
      </c>
    </row>
    <row r="73" spans="1:13" x14ac:dyDescent="0.25">
      <c r="A73" s="64"/>
      <c r="B73" s="64"/>
      <c r="C73" s="18">
        <v>3</v>
      </c>
      <c r="D73" s="8" t="s">
        <v>16</v>
      </c>
      <c r="E73" s="30" t="s">
        <v>30</v>
      </c>
      <c r="F73" s="30" t="s">
        <v>39</v>
      </c>
      <c r="G73" s="30">
        <f>365*24</f>
        <v>8760</v>
      </c>
      <c r="H73" s="4">
        <v>187</v>
      </c>
      <c r="I73" s="19"/>
      <c r="J73" s="7">
        <f>H73*I73*G73/1000</f>
        <v>0</v>
      </c>
      <c r="K73" s="7">
        <f t="shared" si="40"/>
        <v>0</v>
      </c>
      <c r="L73" s="7">
        <f t="shared" si="41"/>
        <v>0</v>
      </c>
    </row>
    <row r="74" spans="1:13" x14ac:dyDescent="0.25">
      <c r="A74" s="64"/>
      <c r="B74" s="64"/>
      <c r="C74" s="18">
        <v>4</v>
      </c>
      <c r="D74" s="8" t="s">
        <v>18</v>
      </c>
      <c r="E74" s="30" t="s">
        <v>30</v>
      </c>
      <c r="F74" s="30" t="s">
        <v>11</v>
      </c>
      <c r="G74" s="30"/>
      <c r="H74" s="30">
        <v>254.6</v>
      </c>
      <c r="I74" s="19"/>
      <c r="J74" s="7">
        <f t="shared" ref="J74" si="42">H74*I74</f>
        <v>0</v>
      </c>
      <c r="K74" s="7">
        <f t="shared" si="40"/>
        <v>0</v>
      </c>
      <c r="L74" s="7">
        <f t="shared" si="41"/>
        <v>0</v>
      </c>
    </row>
    <row r="75" spans="1:13" x14ac:dyDescent="0.25">
      <c r="A75" s="64"/>
      <c r="B75" s="64"/>
      <c r="C75" s="48" t="s">
        <v>19</v>
      </c>
      <c r="D75" s="48"/>
      <c r="E75" s="48"/>
      <c r="F75" s="48"/>
      <c r="G75" s="48"/>
      <c r="H75" s="48"/>
      <c r="I75" s="49"/>
      <c r="J75" s="57">
        <f>SUM(J71:J74)</f>
        <v>0</v>
      </c>
      <c r="K75" s="57">
        <f t="shared" ref="K75:L75" si="43">SUM(K71:K74)</f>
        <v>0</v>
      </c>
      <c r="L75" s="57">
        <f t="shared" si="43"/>
        <v>0</v>
      </c>
    </row>
    <row r="76" spans="1:13" x14ac:dyDescent="0.25">
      <c r="A76" s="64"/>
      <c r="B76" s="64"/>
      <c r="C76" s="50"/>
      <c r="D76" s="50"/>
      <c r="E76" s="50"/>
      <c r="F76" s="50"/>
      <c r="G76" s="50"/>
      <c r="H76" s="50"/>
      <c r="I76" s="51"/>
      <c r="J76" s="58"/>
      <c r="K76" s="58"/>
      <c r="L76" s="58"/>
    </row>
    <row r="77" spans="1:13" x14ac:dyDescent="0.25">
      <c r="A77" s="64"/>
      <c r="B77" s="64">
        <f t="shared" ref="B77" si="44">B69+1</f>
        <v>10</v>
      </c>
      <c r="C77" s="52" t="s">
        <v>31</v>
      </c>
      <c r="D77" s="52"/>
      <c r="E77" s="52"/>
      <c r="F77" s="52"/>
      <c r="G77" s="52"/>
      <c r="H77" s="52"/>
      <c r="I77" s="52"/>
      <c r="J77" s="52"/>
      <c r="K77" s="52"/>
      <c r="L77" s="52"/>
    </row>
    <row r="78" spans="1:13" ht="33.75" x14ac:dyDescent="0.25">
      <c r="A78" s="64"/>
      <c r="B78" s="64"/>
      <c r="C78" s="17" t="s">
        <v>3</v>
      </c>
      <c r="D78" s="8" t="s">
        <v>4</v>
      </c>
      <c r="E78" s="8" t="s">
        <v>1</v>
      </c>
      <c r="F78" s="8" t="s">
        <v>5</v>
      </c>
      <c r="G78" s="8" t="s">
        <v>17</v>
      </c>
      <c r="H78" s="8" t="s">
        <v>21</v>
      </c>
      <c r="I78" s="21" t="s">
        <v>22</v>
      </c>
      <c r="J78" s="8" t="s">
        <v>8</v>
      </c>
      <c r="K78" s="8" t="s">
        <v>12</v>
      </c>
      <c r="L78" s="8" t="s">
        <v>9</v>
      </c>
    </row>
    <row r="79" spans="1:13" x14ac:dyDescent="0.25">
      <c r="A79" s="64"/>
      <c r="B79" s="64"/>
      <c r="C79" s="18">
        <v>1</v>
      </c>
      <c r="D79" s="8" t="s">
        <v>10</v>
      </c>
      <c r="E79" s="30" t="s">
        <v>15</v>
      </c>
      <c r="F79" s="30" t="s">
        <v>11</v>
      </c>
      <c r="G79" s="30"/>
      <c r="H79" s="30">
        <v>102.3</v>
      </c>
      <c r="I79" s="19">
        <f>I71</f>
        <v>0</v>
      </c>
      <c r="J79" s="7">
        <f>H79*I79</f>
        <v>0</v>
      </c>
      <c r="K79" s="7">
        <f>J79*0.23</f>
        <v>0</v>
      </c>
      <c r="L79" s="7">
        <f>J79+K79</f>
        <v>0</v>
      </c>
    </row>
    <row r="80" spans="1:13" x14ac:dyDescent="0.25">
      <c r="A80" s="64"/>
      <c r="B80" s="64"/>
      <c r="C80" s="18">
        <v>2</v>
      </c>
      <c r="D80" s="8" t="s">
        <v>14</v>
      </c>
      <c r="E80" s="30" t="s">
        <v>15</v>
      </c>
      <c r="F80" s="30" t="s">
        <v>13</v>
      </c>
      <c r="G80" s="30"/>
      <c r="H80" s="30">
        <v>12</v>
      </c>
      <c r="I80" s="25"/>
      <c r="J80" s="7">
        <f t="shared" ref="J80:J82" si="45">H80*I80</f>
        <v>0</v>
      </c>
      <c r="K80" s="7">
        <f t="shared" ref="K80:K82" si="46">J80*0.23</f>
        <v>0</v>
      </c>
      <c r="L80" s="7">
        <f t="shared" ref="L80:L82" si="47">J80+K80</f>
        <v>0</v>
      </c>
    </row>
    <row r="81" spans="1:12" x14ac:dyDescent="0.25">
      <c r="A81" s="64"/>
      <c r="B81" s="64"/>
      <c r="C81" s="18">
        <v>3</v>
      </c>
      <c r="D81" s="8" t="s">
        <v>16</v>
      </c>
      <c r="E81" s="30" t="s">
        <v>15</v>
      </c>
      <c r="F81" s="4" t="s">
        <v>13</v>
      </c>
      <c r="G81" s="30"/>
      <c r="H81" s="30">
        <v>12</v>
      </c>
      <c r="I81" s="12"/>
      <c r="J81" s="7">
        <f t="shared" si="45"/>
        <v>0</v>
      </c>
      <c r="K81" s="7">
        <f t="shared" si="46"/>
        <v>0</v>
      </c>
      <c r="L81" s="7">
        <f t="shared" si="47"/>
        <v>0</v>
      </c>
    </row>
    <row r="82" spans="1:12" x14ac:dyDescent="0.25">
      <c r="A82" s="64"/>
      <c r="B82" s="64"/>
      <c r="C82" s="18">
        <v>4</v>
      </c>
      <c r="D82" s="8" t="s">
        <v>18</v>
      </c>
      <c r="E82" s="30" t="s">
        <v>15</v>
      </c>
      <c r="F82" s="30" t="s">
        <v>11</v>
      </c>
      <c r="G82" s="30"/>
      <c r="H82" s="30">
        <v>102.3</v>
      </c>
      <c r="I82" s="12"/>
      <c r="J82" s="7">
        <f t="shared" si="45"/>
        <v>0</v>
      </c>
      <c r="K82" s="7">
        <f t="shared" si="46"/>
        <v>0</v>
      </c>
      <c r="L82" s="7">
        <f t="shared" si="47"/>
        <v>0</v>
      </c>
    </row>
    <row r="83" spans="1:12" x14ac:dyDescent="0.25">
      <c r="A83" s="64"/>
      <c r="B83" s="64"/>
      <c r="C83" s="48" t="s">
        <v>19</v>
      </c>
      <c r="D83" s="48"/>
      <c r="E83" s="48"/>
      <c r="F83" s="48"/>
      <c r="G83" s="48"/>
      <c r="H83" s="48"/>
      <c r="I83" s="49"/>
      <c r="J83" s="41">
        <f>SUM(J79:J82)</f>
        <v>0</v>
      </c>
      <c r="K83" s="41">
        <f>SUM(K79:K82)</f>
        <v>0</v>
      </c>
      <c r="L83" s="41">
        <f>SUM(L79:L82)</f>
        <v>0</v>
      </c>
    </row>
    <row r="84" spans="1:12" x14ac:dyDescent="0.25">
      <c r="A84" s="64"/>
      <c r="B84" s="64"/>
      <c r="C84" s="50"/>
      <c r="D84" s="50"/>
      <c r="E84" s="50"/>
      <c r="F84" s="50"/>
      <c r="G84" s="50"/>
      <c r="H84" s="50"/>
      <c r="I84" s="51"/>
      <c r="J84" s="42"/>
      <c r="K84" s="42"/>
      <c r="L84" s="42"/>
    </row>
    <row r="85" spans="1:12" x14ac:dyDescent="0.25">
      <c r="A85" s="64"/>
      <c r="B85" s="64">
        <f t="shared" ref="B85" si="48">B77+1</f>
        <v>11</v>
      </c>
      <c r="C85" s="52" t="s">
        <v>31</v>
      </c>
      <c r="D85" s="52"/>
      <c r="E85" s="52"/>
      <c r="F85" s="52"/>
      <c r="G85" s="52"/>
      <c r="H85" s="52"/>
      <c r="I85" s="52"/>
      <c r="J85" s="52"/>
      <c r="K85" s="52"/>
      <c r="L85" s="52"/>
    </row>
    <row r="86" spans="1:12" ht="33.75" x14ac:dyDescent="0.25">
      <c r="A86" s="64"/>
      <c r="B86" s="64"/>
      <c r="C86" s="17" t="s">
        <v>3</v>
      </c>
      <c r="D86" s="8" t="s">
        <v>4</v>
      </c>
      <c r="E86" s="8" t="s">
        <v>1</v>
      </c>
      <c r="F86" s="8" t="s">
        <v>5</v>
      </c>
      <c r="G86" s="8" t="s">
        <v>17</v>
      </c>
      <c r="H86" s="8" t="s">
        <v>21</v>
      </c>
      <c r="I86" s="21" t="s">
        <v>22</v>
      </c>
      <c r="J86" s="8" t="s">
        <v>8</v>
      </c>
      <c r="K86" s="8" t="s">
        <v>12</v>
      </c>
      <c r="L86" s="8" t="s">
        <v>9</v>
      </c>
    </row>
    <row r="87" spans="1:12" x14ac:dyDescent="0.25">
      <c r="A87" s="64"/>
      <c r="B87" s="64"/>
      <c r="C87" s="18">
        <v>1</v>
      </c>
      <c r="D87" s="8" t="s">
        <v>10</v>
      </c>
      <c r="E87" s="30" t="s">
        <v>15</v>
      </c>
      <c r="F87" s="30" t="s">
        <v>11</v>
      </c>
      <c r="G87" s="30"/>
      <c r="H87" s="30">
        <v>95.9</v>
      </c>
      <c r="I87" s="19">
        <f>I79</f>
        <v>0</v>
      </c>
      <c r="J87" s="7">
        <f>H87*I87</f>
        <v>0</v>
      </c>
      <c r="K87" s="7">
        <f>J87*0.23</f>
        <v>0</v>
      </c>
      <c r="L87" s="7">
        <f>J87+K87</f>
        <v>0</v>
      </c>
    </row>
    <row r="88" spans="1:12" x14ac:dyDescent="0.25">
      <c r="A88" s="64"/>
      <c r="B88" s="64"/>
      <c r="C88" s="18">
        <v>2</v>
      </c>
      <c r="D88" s="8" t="s">
        <v>14</v>
      </c>
      <c r="E88" s="30" t="s">
        <v>15</v>
      </c>
      <c r="F88" s="30" t="s">
        <v>13</v>
      </c>
      <c r="G88" s="30"/>
      <c r="H88" s="30">
        <v>12</v>
      </c>
      <c r="I88" s="25"/>
      <c r="J88" s="7">
        <f t="shared" ref="J88:J90" si="49">H88*I88</f>
        <v>0</v>
      </c>
      <c r="K88" s="7">
        <f t="shared" ref="K88:K90" si="50">J88*0.23</f>
        <v>0</v>
      </c>
      <c r="L88" s="7">
        <f t="shared" ref="L88:L90" si="51">J88+K88</f>
        <v>0</v>
      </c>
    </row>
    <row r="89" spans="1:12" x14ac:dyDescent="0.25">
      <c r="A89" s="64"/>
      <c r="B89" s="64"/>
      <c r="C89" s="18">
        <v>3</v>
      </c>
      <c r="D89" s="8" t="s">
        <v>16</v>
      </c>
      <c r="E89" s="30" t="s">
        <v>15</v>
      </c>
      <c r="F89" s="4" t="s">
        <v>13</v>
      </c>
      <c r="G89" s="30"/>
      <c r="H89" s="30">
        <v>12</v>
      </c>
      <c r="I89" s="12"/>
      <c r="J89" s="7">
        <f t="shared" si="49"/>
        <v>0</v>
      </c>
      <c r="K89" s="7">
        <f t="shared" si="50"/>
        <v>0</v>
      </c>
      <c r="L89" s="7">
        <f t="shared" si="51"/>
        <v>0</v>
      </c>
    </row>
    <row r="90" spans="1:12" x14ac:dyDescent="0.25">
      <c r="A90" s="64"/>
      <c r="B90" s="64"/>
      <c r="C90" s="18">
        <v>4</v>
      </c>
      <c r="D90" s="8" t="s">
        <v>18</v>
      </c>
      <c r="E90" s="30" t="s">
        <v>15</v>
      </c>
      <c r="F90" s="30" t="s">
        <v>11</v>
      </c>
      <c r="G90" s="30"/>
      <c r="H90" s="30">
        <v>95.9</v>
      </c>
      <c r="I90" s="12"/>
      <c r="J90" s="7">
        <f t="shared" si="49"/>
        <v>0</v>
      </c>
      <c r="K90" s="7">
        <f t="shared" si="50"/>
        <v>0</v>
      </c>
      <c r="L90" s="7">
        <f t="shared" si="51"/>
        <v>0</v>
      </c>
    </row>
    <row r="91" spans="1:12" x14ac:dyDescent="0.25">
      <c r="A91" s="64"/>
      <c r="B91" s="64"/>
      <c r="C91" s="48" t="s">
        <v>19</v>
      </c>
      <c r="D91" s="48"/>
      <c r="E91" s="48"/>
      <c r="F91" s="48"/>
      <c r="G91" s="48"/>
      <c r="H91" s="48"/>
      <c r="I91" s="49"/>
      <c r="J91" s="41">
        <f>SUM(J87:J90)</f>
        <v>0</v>
      </c>
      <c r="K91" s="41">
        <f>SUM(K87:K90)</f>
        <v>0</v>
      </c>
      <c r="L91" s="41">
        <f>SUM(L87:L90)</f>
        <v>0</v>
      </c>
    </row>
    <row r="92" spans="1:12" x14ac:dyDescent="0.25">
      <c r="A92" s="64"/>
      <c r="B92" s="64"/>
      <c r="C92" s="50"/>
      <c r="D92" s="50"/>
      <c r="E92" s="50"/>
      <c r="F92" s="50"/>
      <c r="G92" s="50"/>
      <c r="H92" s="50"/>
      <c r="I92" s="51"/>
      <c r="J92" s="42"/>
      <c r="K92" s="42"/>
      <c r="L92" s="42"/>
    </row>
    <row r="93" spans="1:12" x14ac:dyDescent="0.25">
      <c r="A93" s="64"/>
      <c r="B93" s="64">
        <f t="shared" ref="B93" si="52">B85+1</f>
        <v>12</v>
      </c>
      <c r="C93" s="52" t="s">
        <v>31</v>
      </c>
      <c r="D93" s="52"/>
      <c r="E93" s="52"/>
      <c r="F93" s="52"/>
      <c r="G93" s="52"/>
      <c r="H93" s="52"/>
      <c r="I93" s="52"/>
      <c r="J93" s="52"/>
      <c r="K93" s="52"/>
      <c r="L93" s="52"/>
    </row>
    <row r="94" spans="1:12" ht="33.75" x14ac:dyDescent="0.25">
      <c r="A94" s="64"/>
      <c r="B94" s="64"/>
      <c r="C94" s="17" t="s">
        <v>3</v>
      </c>
      <c r="D94" s="8" t="s">
        <v>4</v>
      </c>
      <c r="E94" s="8" t="s">
        <v>1</v>
      </c>
      <c r="F94" s="8" t="s">
        <v>5</v>
      </c>
      <c r="G94" s="8" t="s">
        <v>17</v>
      </c>
      <c r="H94" s="8" t="s">
        <v>21</v>
      </c>
      <c r="I94" s="21" t="s">
        <v>22</v>
      </c>
      <c r="J94" s="8" t="s">
        <v>8</v>
      </c>
      <c r="K94" s="8" t="s">
        <v>12</v>
      </c>
      <c r="L94" s="8" t="s">
        <v>9</v>
      </c>
    </row>
    <row r="95" spans="1:12" x14ac:dyDescent="0.25">
      <c r="A95" s="64"/>
      <c r="B95" s="64"/>
      <c r="C95" s="18">
        <v>1</v>
      </c>
      <c r="D95" s="8" t="s">
        <v>10</v>
      </c>
      <c r="E95" s="30" t="s">
        <v>27</v>
      </c>
      <c r="F95" s="30" t="s">
        <v>11</v>
      </c>
      <c r="G95" s="30"/>
      <c r="H95" s="30">
        <v>5858.9</v>
      </c>
      <c r="I95" s="19">
        <f>I87</f>
        <v>0</v>
      </c>
      <c r="J95" s="7">
        <f>H95*I95</f>
        <v>0</v>
      </c>
      <c r="K95" s="7">
        <f>J95*0.23</f>
        <v>0</v>
      </c>
      <c r="L95" s="7">
        <f>J95+K95</f>
        <v>0</v>
      </c>
    </row>
    <row r="96" spans="1:12" x14ac:dyDescent="0.25">
      <c r="A96" s="64"/>
      <c r="B96" s="64"/>
      <c r="C96" s="18">
        <v>2</v>
      </c>
      <c r="D96" s="8" t="s">
        <v>14</v>
      </c>
      <c r="E96" s="30" t="s">
        <v>27</v>
      </c>
      <c r="F96" s="30" t="s">
        <v>13</v>
      </c>
      <c r="G96" s="30"/>
      <c r="H96" s="30">
        <v>12</v>
      </c>
      <c r="I96" s="25"/>
      <c r="J96" s="7">
        <f t="shared" ref="J96:J98" si="53">H96*I96</f>
        <v>0</v>
      </c>
      <c r="K96" s="7">
        <f t="shared" ref="K96:K98" si="54">J96*0.23</f>
        <v>0</v>
      </c>
      <c r="L96" s="7">
        <f t="shared" ref="L96:L98" si="55">J96+K96</f>
        <v>0</v>
      </c>
    </row>
    <row r="97" spans="1:13" x14ac:dyDescent="0.25">
      <c r="A97" s="64"/>
      <c r="B97" s="64"/>
      <c r="C97" s="18">
        <v>3</v>
      </c>
      <c r="D97" s="8" t="s">
        <v>16</v>
      </c>
      <c r="E97" s="30" t="s">
        <v>27</v>
      </c>
      <c r="F97" s="30" t="s">
        <v>39</v>
      </c>
      <c r="G97" s="30">
        <f>365*24</f>
        <v>8760</v>
      </c>
      <c r="H97" s="4">
        <v>2633</v>
      </c>
      <c r="I97" s="19"/>
      <c r="J97" s="7">
        <f>H97*I97*G97/1000</f>
        <v>0</v>
      </c>
      <c r="K97" s="7">
        <f t="shared" si="54"/>
        <v>0</v>
      </c>
      <c r="L97" s="7">
        <f t="shared" si="55"/>
        <v>0</v>
      </c>
    </row>
    <row r="98" spans="1:13" x14ac:dyDescent="0.25">
      <c r="A98" s="64"/>
      <c r="B98" s="64"/>
      <c r="C98" s="18">
        <v>4</v>
      </c>
      <c r="D98" s="8" t="s">
        <v>18</v>
      </c>
      <c r="E98" s="30" t="s">
        <v>27</v>
      </c>
      <c r="F98" s="30" t="s">
        <v>11</v>
      </c>
      <c r="G98" s="30"/>
      <c r="H98" s="30">
        <v>5858.9</v>
      </c>
      <c r="I98" s="19"/>
      <c r="J98" s="7">
        <f t="shared" si="53"/>
        <v>0</v>
      </c>
      <c r="K98" s="7">
        <f t="shared" si="54"/>
        <v>0</v>
      </c>
      <c r="L98" s="7">
        <f t="shared" si="55"/>
        <v>0</v>
      </c>
    </row>
    <row r="99" spans="1:13" x14ac:dyDescent="0.25">
      <c r="A99" s="64"/>
      <c r="B99" s="64"/>
      <c r="C99" s="48" t="s">
        <v>19</v>
      </c>
      <c r="D99" s="48"/>
      <c r="E99" s="48"/>
      <c r="F99" s="48"/>
      <c r="G99" s="48"/>
      <c r="H99" s="48"/>
      <c r="I99" s="49"/>
      <c r="J99" s="41">
        <f>SUM(J95:J98)</f>
        <v>0</v>
      </c>
      <c r="K99" s="41">
        <f>SUM(K95:K98)</f>
        <v>0</v>
      </c>
      <c r="L99" s="41">
        <f>SUM(L95:L98)</f>
        <v>0</v>
      </c>
    </row>
    <row r="100" spans="1:13" x14ac:dyDescent="0.25">
      <c r="A100" s="64"/>
      <c r="B100" s="64"/>
      <c r="C100" s="50"/>
      <c r="D100" s="50"/>
      <c r="E100" s="50"/>
      <c r="F100" s="50"/>
      <c r="G100" s="50"/>
      <c r="H100" s="50"/>
      <c r="I100" s="51"/>
      <c r="J100" s="42"/>
      <c r="K100" s="42"/>
      <c r="L100" s="42"/>
    </row>
    <row r="101" spans="1:13" x14ac:dyDescent="0.25">
      <c r="A101" s="64"/>
      <c r="B101" s="64">
        <f t="shared" ref="B101" si="56">B93+1</f>
        <v>13</v>
      </c>
      <c r="C101" s="52" t="s">
        <v>31</v>
      </c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13" ht="33.75" x14ac:dyDescent="0.25">
      <c r="A102" s="64"/>
      <c r="B102" s="64"/>
      <c r="C102" s="17" t="s">
        <v>3</v>
      </c>
      <c r="D102" s="8" t="s">
        <v>4</v>
      </c>
      <c r="E102" s="8" t="s">
        <v>1</v>
      </c>
      <c r="F102" s="8" t="s">
        <v>5</v>
      </c>
      <c r="G102" s="8" t="s">
        <v>17</v>
      </c>
      <c r="H102" s="8" t="s">
        <v>21</v>
      </c>
      <c r="I102" s="21" t="s">
        <v>22</v>
      </c>
      <c r="J102" s="8" t="s">
        <v>8</v>
      </c>
      <c r="K102" s="8" t="s">
        <v>12</v>
      </c>
      <c r="L102" s="8" t="s">
        <v>9</v>
      </c>
    </row>
    <row r="103" spans="1:13" x14ac:dyDescent="0.25">
      <c r="A103" s="64"/>
      <c r="B103" s="64"/>
      <c r="C103" s="18">
        <v>1</v>
      </c>
      <c r="D103" s="8" t="s">
        <v>10</v>
      </c>
      <c r="E103" s="30" t="s">
        <v>30</v>
      </c>
      <c r="F103" s="30" t="s">
        <v>11</v>
      </c>
      <c r="G103" s="30"/>
      <c r="H103" s="30">
        <v>390.3</v>
      </c>
      <c r="I103" s="12">
        <f>I95</f>
        <v>0</v>
      </c>
      <c r="J103" s="7">
        <f>H103*I103</f>
        <v>0</v>
      </c>
      <c r="K103" s="7">
        <f>J103*0.23</f>
        <v>0</v>
      </c>
      <c r="L103" s="7">
        <f>J103+K103</f>
        <v>0</v>
      </c>
    </row>
    <row r="104" spans="1:13" x14ac:dyDescent="0.25">
      <c r="A104" s="64"/>
      <c r="B104" s="64"/>
      <c r="C104" s="18">
        <v>2</v>
      </c>
      <c r="D104" s="8" t="s">
        <v>14</v>
      </c>
      <c r="E104" s="30" t="s">
        <v>30</v>
      </c>
      <c r="F104" s="30" t="s">
        <v>13</v>
      </c>
      <c r="G104" s="30"/>
      <c r="H104" s="30">
        <v>12</v>
      </c>
      <c r="I104" s="25"/>
      <c r="J104" s="7">
        <f t="shared" ref="J104" si="57">H104*I104</f>
        <v>0</v>
      </c>
      <c r="K104" s="7">
        <f t="shared" ref="K104:K106" si="58">J104*0.23</f>
        <v>0</v>
      </c>
      <c r="L104" s="7">
        <f t="shared" ref="L104:L106" si="59">J104+K104</f>
        <v>0</v>
      </c>
    </row>
    <row r="105" spans="1:13" x14ac:dyDescent="0.25">
      <c r="A105" s="64"/>
      <c r="B105" s="64"/>
      <c r="C105" s="18">
        <v>3</v>
      </c>
      <c r="D105" s="8" t="s">
        <v>16</v>
      </c>
      <c r="E105" s="30" t="s">
        <v>30</v>
      </c>
      <c r="F105" s="30" t="s">
        <v>39</v>
      </c>
      <c r="G105" s="30">
        <f>365*24</f>
        <v>8760</v>
      </c>
      <c r="H105" s="4">
        <v>219</v>
      </c>
      <c r="I105" s="19"/>
      <c r="J105" s="7">
        <f>H105*I105*G105/1000</f>
        <v>0</v>
      </c>
      <c r="K105" s="7">
        <f t="shared" si="58"/>
        <v>0</v>
      </c>
      <c r="L105" s="7">
        <f t="shared" si="59"/>
        <v>0</v>
      </c>
    </row>
    <row r="106" spans="1:13" x14ac:dyDescent="0.25">
      <c r="A106" s="64"/>
      <c r="B106" s="64"/>
      <c r="C106" s="18">
        <v>4</v>
      </c>
      <c r="D106" s="8" t="s">
        <v>18</v>
      </c>
      <c r="E106" s="30" t="s">
        <v>30</v>
      </c>
      <c r="F106" s="30" t="s">
        <v>11</v>
      </c>
      <c r="G106" s="30"/>
      <c r="H106" s="30">
        <v>390.3</v>
      </c>
      <c r="I106" s="19"/>
      <c r="J106" s="7">
        <f t="shared" ref="J106" si="60">H106*I106</f>
        <v>0</v>
      </c>
      <c r="K106" s="7">
        <f t="shared" si="58"/>
        <v>0</v>
      </c>
      <c r="L106" s="7">
        <f t="shared" si="59"/>
        <v>0</v>
      </c>
    </row>
    <row r="107" spans="1:13" x14ac:dyDescent="0.25">
      <c r="A107" s="64"/>
      <c r="B107" s="64"/>
      <c r="C107" s="48" t="s">
        <v>19</v>
      </c>
      <c r="D107" s="48"/>
      <c r="E107" s="48"/>
      <c r="F107" s="48"/>
      <c r="G107" s="48"/>
      <c r="H107" s="48"/>
      <c r="I107" s="49"/>
      <c r="J107" s="41">
        <f>SUM(J103:J106)</f>
        <v>0</v>
      </c>
      <c r="K107" s="41">
        <f>SUM(K103:K106)</f>
        <v>0</v>
      </c>
      <c r="L107" s="41">
        <f>SUM(L103:L106)</f>
        <v>0</v>
      </c>
    </row>
    <row r="108" spans="1:13" x14ac:dyDescent="0.25">
      <c r="A108" s="64"/>
      <c r="B108" s="64"/>
      <c r="C108" s="50"/>
      <c r="D108" s="50"/>
      <c r="E108" s="50"/>
      <c r="F108" s="50"/>
      <c r="G108" s="50"/>
      <c r="H108" s="50"/>
      <c r="I108" s="51"/>
      <c r="J108" s="42"/>
      <c r="K108" s="42"/>
      <c r="L108" s="42"/>
    </row>
    <row r="109" spans="1:13" x14ac:dyDescent="0.25">
      <c r="A109" s="69">
        <v>5</v>
      </c>
      <c r="B109" s="69">
        <v>14</v>
      </c>
      <c r="C109" s="54" t="s">
        <v>34</v>
      </c>
      <c r="D109" s="54"/>
      <c r="E109" s="54"/>
      <c r="F109" s="54"/>
      <c r="G109" s="54"/>
      <c r="H109" s="54"/>
      <c r="I109" s="54"/>
      <c r="J109" s="54"/>
      <c r="K109" s="54"/>
      <c r="L109" s="54"/>
      <c r="M109" s="63">
        <f>L115+L123+L131+L139+L147+L155+L163+L171+L179+L187+L195+L203+L211</f>
        <v>0</v>
      </c>
    </row>
    <row r="110" spans="1:13" ht="33.75" x14ac:dyDescent="0.25">
      <c r="A110" s="69"/>
      <c r="B110" s="69"/>
      <c r="C110" s="17" t="s">
        <v>3</v>
      </c>
      <c r="D110" s="8" t="s">
        <v>4</v>
      </c>
      <c r="E110" s="8" t="s">
        <v>1</v>
      </c>
      <c r="F110" s="8" t="s">
        <v>5</v>
      </c>
      <c r="G110" s="8" t="s">
        <v>17</v>
      </c>
      <c r="H110" s="8" t="s">
        <v>21</v>
      </c>
      <c r="I110" s="21" t="s">
        <v>22</v>
      </c>
      <c r="J110" s="8" t="s">
        <v>8</v>
      </c>
      <c r="K110" s="8" t="s">
        <v>12</v>
      </c>
      <c r="L110" s="8" t="s">
        <v>9</v>
      </c>
    </row>
    <row r="111" spans="1:13" x14ac:dyDescent="0.25">
      <c r="A111" s="69"/>
      <c r="B111" s="69"/>
      <c r="C111" s="18">
        <v>1</v>
      </c>
      <c r="D111" s="8" t="s">
        <v>10</v>
      </c>
      <c r="E111" s="30" t="s">
        <v>2</v>
      </c>
      <c r="F111" s="30" t="s">
        <v>11</v>
      </c>
      <c r="G111" s="30"/>
      <c r="H111" s="30">
        <v>35.299999999999997</v>
      </c>
      <c r="I111" s="19">
        <f>I103</f>
        <v>0</v>
      </c>
      <c r="J111" s="7">
        <f>H111*I111</f>
        <v>0</v>
      </c>
      <c r="K111" s="7">
        <f>J111*0.23</f>
        <v>0</v>
      </c>
      <c r="L111" s="7">
        <f>J111+K111</f>
        <v>0</v>
      </c>
    </row>
    <row r="112" spans="1:13" x14ac:dyDescent="0.25">
      <c r="A112" s="69"/>
      <c r="B112" s="69"/>
      <c r="C112" s="18">
        <v>2</v>
      </c>
      <c r="D112" s="8" t="s">
        <v>14</v>
      </c>
      <c r="E112" s="30" t="s">
        <v>2</v>
      </c>
      <c r="F112" s="30" t="s">
        <v>13</v>
      </c>
      <c r="G112" s="30"/>
      <c r="H112" s="30">
        <v>12</v>
      </c>
      <c r="I112" s="25"/>
      <c r="J112" s="7">
        <f t="shared" ref="J112:J114" si="61">H112*I112</f>
        <v>0</v>
      </c>
      <c r="K112" s="7">
        <f t="shared" ref="K112:K114" si="62">J112*0.23</f>
        <v>0</v>
      </c>
      <c r="L112" s="7">
        <f t="shared" ref="L112:L114" si="63">J112+K112</f>
        <v>0</v>
      </c>
    </row>
    <row r="113" spans="1:12" x14ac:dyDescent="0.25">
      <c r="A113" s="69"/>
      <c r="B113" s="69"/>
      <c r="C113" s="18">
        <v>3</v>
      </c>
      <c r="D113" s="8" t="s">
        <v>16</v>
      </c>
      <c r="E113" s="30" t="s">
        <v>2</v>
      </c>
      <c r="F113" s="4" t="s">
        <v>13</v>
      </c>
      <c r="G113" s="30"/>
      <c r="H113" s="30">
        <v>12</v>
      </c>
      <c r="I113" s="19"/>
      <c r="J113" s="7">
        <f t="shared" si="61"/>
        <v>0</v>
      </c>
      <c r="K113" s="7">
        <f t="shared" si="62"/>
        <v>0</v>
      </c>
      <c r="L113" s="7">
        <f t="shared" si="63"/>
        <v>0</v>
      </c>
    </row>
    <row r="114" spans="1:12" x14ac:dyDescent="0.25">
      <c r="A114" s="69"/>
      <c r="B114" s="69"/>
      <c r="C114" s="18">
        <v>4</v>
      </c>
      <c r="D114" s="8" t="s">
        <v>18</v>
      </c>
      <c r="E114" s="30" t="s">
        <v>2</v>
      </c>
      <c r="F114" s="30" t="s">
        <v>11</v>
      </c>
      <c r="G114" s="30"/>
      <c r="H114" s="30">
        <v>35.299999999999997</v>
      </c>
      <c r="I114" s="19"/>
      <c r="J114" s="7">
        <f t="shared" si="61"/>
        <v>0</v>
      </c>
      <c r="K114" s="7">
        <f t="shared" si="62"/>
        <v>0</v>
      </c>
      <c r="L114" s="7">
        <f t="shared" si="63"/>
        <v>0</v>
      </c>
    </row>
    <row r="115" spans="1:12" x14ac:dyDescent="0.25">
      <c r="A115" s="69"/>
      <c r="B115" s="69"/>
      <c r="C115" s="48" t="s">
        <v>19</v>
      </c>
      <c r="D115" s="48"/>
      <c r="E115" s="48"/>
      <c r="F115" s="48"/>
      <c r="G115" s="48"/>
      <c r="H115" s="48"/>
      <c r="I115" s="49"/>
      <c r="J115" s="41">
        <f>SUM(J111:J114)</f>
        <v>0</v>
      </c>
      <c r="K115" s="41">
        <f>SUM(K111:K114)</f>
        <v>0</v>
      </c>
      <c r="L115" s="41">
        <f>SUM(L111:L114)</f>
        <v>0</v>
      </c>
    </row>
    <row r="116" spans="1:12" x14ac:dyDescent="0.25">
      <c r="A116" s="69"/>
      <c r="B116" s="69"/>
      <c r="C116" s="50"/>
      <c r="D116" s="50"/>
      <c r="E116" s="50"/>
      <c r="F116" s="50"/>
      <c r="G116" s="50"/>
      <c r="H116" s="50"/>
      <c r="I116" s="51"/>
      <c r="J116" s="42"/>
      <c r="K116" s="42"/>
      <c r="L116" s="42"/>
    </row>
    <row r="117" spans="1:12" x14ac:dyDescent="0.25">
      <c r="A117" s="69"/>
      <c r="B117" s="69">
        <f t="shared" ref="B117" si="64">B109+1</f>
        <v>15</v>
      </c>
      <c r="C117" s="54" t="s">
        <v>34</v>
      </c>
      <c r="D117" s="54"/>
      <c r="E117" s="54"/>
      <c r="F117" s="54"/>
      <c r="G117" s="54"/>
      <c r="H117" s="54"/>
      <c r="I117" s="54"/>
      <c r="J117" s="54"/>
      <c r="K117" s="54"/>
      <c r="L117" s="54"/>
    </row>
    <row r="118" spans="1:12" ht="33.75" x14ac:dyDescent="0.25">
      <c r="A118" s="69"/>
      <c r="B118" s="69"/>
      <c r="C118" s="17" t="s">
        <v>3</v>
      </c>
      <c r="D118" s="8" t="s">
        <v>4</v>
      </c>
      <c r="E118" s="8" t="s">
        <v>1</v>
      </c>
      <c r="F118" s="8" t="s">
        <v>5</v>
      </c>
      <c r="G118" s="8" t="s">
        <v>17</v>
      </c>
      <c r="H118" s="8" t="s">
        <v>21</v>
      </c>
      <c r="I118" s="21" t="s">
        <v>22</v>
      </c>
      <c r="J118" s="8" t="s">
        <v>8</v>
      </c>
      <c r="K118" s="8" t="s">
        <v>12</v>
      </c>
      <c r="L118" s="8" t="s">
        <v>9</v>
      </c>
    </row>
    <row r="119" spans="1:12" x14ac:dyDescent="0.25">
      <c r="A119" s="69"/>
      <c r="B119" s="69"/>
      <c r="C119" s="18">
        <v>1</v>
      </c>
      <c r="D119" s="8" t="s">
        <v>10</v>
      </c>
      <c r="E119" s="30" t="s">
        <v>29</v>
      </c>
      <c r="F119" s="30" t="s">
        <v>11</v>
      </c>
      <c r="G119" s="30"/>
      <c r="H119" s="30">
        <v>9.1999999999999993</v>
      </c>
      <c r="I119" s="19">
        <f>I111</f>
        <v>0</v>
      </c>
      <c r="J119" s="7">
        <f>H119*I119</f>
        <v>0</v>
      </c>
      <c r="K119" s="7">
        <f>J119*0.23</f>
        <v>0</v>
      </c>
      <c r="L119" s="7">
        <f>J119+K119</f>
        <v>0</v>
      </c>
    </row>
    <row r="120" spans="1:12" x14ac:dyDescent="0.25">
      <c r="A120" s="69"/>
      <c r="B120" s="69"/>
      <c r="C120" s="18">
        <v>2</v>
      </c>
      <c r="D120" s="8" t="s">
        <v>14</v>
      </c>
      <c r="E120" s="30" t="s">
        <v>29</v>
      </c>
      <c r="F120" s="30" t="s">
        <v>13</v>
      </c>
      <c r="G120" s="30"/>
      <c r="H120" s="30">
        <v>12</v>
      </c>
      <c r="I120" s="25"/>
      <c r="J120" s="7">
        <f t="shared" ref="J120:J122" si="65">H120*I120</f>
        <v>0</v>
      </c>
      <c r="K120" s="7">
        <f t="shared" ref="K120:K122" si="66">J120*0.23</f>
        <v>0</v>
      </c>
      <c r="L120" s="7">
        <f t="shared" ref="L120:L122" si="67">J120+K120</f>
        <v>0</v>
      </c>
    </row>
    <row r="121" spans="1:12" x14ac:dyDescent="0.25">
      <c r="A121" s="69"/>
      <c r="B121" s="69"/>
      <c r="C121" s="18">
        <v>3</v>
      </c>
      <c r="D121" s="8" t="s">
        <v>16</v>
      </c>
      <c r="E121" s="30" t="s">
        <v>29</v>
      </c>
      <c r="F121" s="4" t="s">
        <v>13</v>
      </c>
      <c r="G121" s="30"/>
      <c r="H121" s="30">
        <v>12</v>
      </c>
      <c r="I121" s="65"/>
      <c r="J121" s="7">
        <f t="shared" si="65"/>
        <v>0</v>
      </c>
      <c r="K121" s="7">
        <f t="shared" si="66"/>
        <v>0</v>
      </c>
      <c r="L121" s="7">
        <f t="shared" si="67"/>
        <v>0</v>
      </c>
    </row>
    <row r="122" spans="1:12" x14ac:dyDescent="0.25">
      <c r="A122" s="69"/>
      <c r="B122" s="69"/>
      <c r="C122" s="18">
        <v>4</v>
      </c>
      <c r="D122" s="8" t="s">
        <v>18</v>
      </c>
      <c r="E122" s="30" t="s">
        <v>29</v>
      </c>
      <c r="F122" s="30" t="s">
        <v>11</v>
      </c>
      <c r="G122" s="30"/>
      <c r="H122" s="30">
        <v>9.1999999999999993</v>
      </c>
      <c r="I122" s="19"/>
      <c r="J122" s="7">
        <f t="shared" si="65"/>
        <v>0</v>
      </c>
      <c r="K122" s="7">
        <f t="shared" si="66"/>
        <v>0</v>
      </c>
      <c r="L122" s="7">
        <f t="shared" si="67"/>
        <v>0</v>
      </c>
    </row>
    <row r="123" spans="1:12" x14ac:dyDescent="0.25">
      <c r="A123" s="69"/>
      <c r="B123" s="69"/>
      <c r="C123" s="48" t="s">
        <v>19</v>
      </c>
      <c r="D123" s="48"/>
      <c r="E123" s="48"/>
      <c r="F123" s="48"/>
      <c r="G123" s="48"/>
      <c r="H123" s="48"/>
      <c r="I123" s="49"/>
      <c r="J123" s="41">
        <f>SUM(J119:J122)</f>
        <v>0</v>
      </c>
      <c r="K123" s="41">
        <f>SUM(K119:K122)</f>
        <v>0</v>
      </c>
      <c r="L123" s="41">
        <f>SUM(L119:L122)</f>
        <v>0</v>
      </c>
    </row>
    <row r="124" spans="1:12" x14ac:dyDescent="0.25">
      <c r="A124" s="69"/>
      <c r="B124" s="69"/>
      <c r="C124" s="50"/>
      <c r="D124" s="50"/>
      <c r="E124" s="50"/>
      <c r="F124" s="50"/>
      <c r="G124" s="50"/>
      <c r="H124" s="50"/>
      <c r="I124" s="51"/>
      <c r="J124" s="42"/>
      <c r="K124" s="42"/>
      <c r="L124" s="42"/>
    </row>
    <row r="125" spans="1:12" x14ac:dyDescent="0.25">
      <c r="A125" s="69"/>
      <c r="B125" s="69">
        <f t="shared" ref="B125" si="68">B117+1</f>
        <v>16</v>
      </c>
      <c r="C125" s="54" t="s">
        <v>34</v>
      </c>
      <c r="D125" s="54"/>
      <c r="E125" s="54"/>
      <c r="F125" s="54"/>
      <c r="G125" s="54"/>
      <c r="H125" s="54"/>
      <c r="I125" s="54"/>
      <c r="J125" s="54"/>
      <c r="K125" s="54"/>
      <c r="L125" s="54"/>
    </row>
    <row r="126" spans="1:12" ht="33.75" x14ac:dyDescent="0.25">
      <c r="A126" s="69"/>
      <c r="B126" s="69"/>
      <c r="C126" s="17" t="s">
        <v>3</v>
      </c>
      <c r="D126" s="8" t="s">
        <v>4</v>
      </c>
      <c r="E126" s="8" t="s">
        <v>1</v>
      </c>
      <c r="F126" s="8" t="s">
        <v>5</v>
      </c>
      <c r="G126" s="8" t="s">
        <v>17</v>
      </c>
      <c r="H126" s="8" t="s">
        <v>21</v>
      </c>
      <c r="I126" s="21" t="s">
        <v>22</v>
      </c>
      <c r="J126" s="8" t="s">
        <v>8</v>
      </c>
      <c r="K126" s="8" t="s">
        <v>12</v>
      </c>
      <c r="L126" s="8" t="s">
        <v>9</v>
      </c>
    </row>
    <row r="127" spans="1:12" x14ac:dyDescent="0.25">
      <c r="A127" s="69"/>
      <c r="B127" s="69"/>
      <c r="C127" s="18">
        <v>1</v>
      </c>
      <c r="D127" s="8" t="s">
        <v>10</v>
      </c>
      <c r="E127" s="30" t="s">
        <v>2</v>
      </c>
      <c r="F127" s="30" t="s">
        <v>11</v>
      </c>
      <c r="G127" s="30"/>
      <c r="H127" s="30">
        <v>69.3</v>
      </c>
      <c r="I127" s="19">
        <f>I119</f>
        <v>0</v>
      </c>
      <c r="J127" s="7">
        <f>H127*I127</f>
        <v>0</v>
      </c>
      <c r="K127" s="7">
        <f>J127*0.23</f>
        <v>0</v>
      </c>
      <c r="L127" s="7">
        <f>J127+K127</f>
        <v>0</v>
      </c>
    </row>
    <row r="128" spans="1:12" x14ac:dyDescent="0.25">
      <c r="A128" s="69"/>
      <c r="B128" s="69"/>
      <c r="C128" s="18">
        <v>2</v>
      </c>
      <c r="D128" s="8" t="s">
        <v>14</v>
      </c>
      <c r="E128" s="30" t="s">
        <v>2</v>
      </c>
      <c r="F128" s="30" t="s">
        <v>13</v>
      </c>
      <c r="G128" s="30"/>
      <c r="H128" s="30">
        <v>12</v>
      </c>
      <c r="I128" s="25"/>
      <c r="J128" s="7">
        <f t="shared" ref="J128:J130" si="69">H128*I128</f>
        <v>0</v>
      </c>
      <c r="K128" s="7">
        <f t="shared" ref="K128:K130" si="70">J128*0.23</f>
        <v>0</v>
      </c>
      <c r="L128" s="7">
        <f t="shared" ref="L128:L130" si="71">J128+K128</f>
        <v>0</v>
      </c>
    </row>
    <row r="129" spans="1:12" x14ac:dyDescent="0.25">
      <c r="A129" s="69"/>
      <c r="B129" s="69"/>
      <c r="C129" s="18">
        <v>3</v>
      </c>
      <c r="D129" s="8" t="s">
        <v>16</v>
      </c>
      <c r="E129" s="30" t="s">
        <v>2</v>
      </c>
      <c r="F129" s="4" t="s">
        <v>13</v>
      </c>
      <c r="G129" s="30"/>
      <c r="H129" s="30">
        <v>12</v>
      </c>
      <c r="I129" s="19"/>
      <c r="J129" s="7">
        <f t="shared" si="69"/>
        <v>0</v>
      </c>
      <c r="K129" s="7">
        <f t="shared" si="70"/>
        <v>0</v>
      </c>
      <c r="L129" s="7">
        <f t="shared" si="71"/>
        <v>0</v>
      </c>
    </row>
    <row r="130" spans="1:12" x14ac:dyDescent="0.25">
      <c r="A130" s="69"/>
      <c r="B130" s="69"/>
      <c r="C130" s="18">
        <v>4</v>
      </c>
      <c r="D130" s="8" t="s">
        <v>18</v>
      </c>
      <c r="E130" s="30" t="s">
        <v>2</v>
      </c>
      <c r="F130" s="30" t="s">
        <v>11</v>
      </c>
      <c r="G130" s="30"/>
      <c r="H130" s="30">
        <v>69.3</v>
      </c>
      <c r="I130" s="19"/>
      <c r="J130" s="7">
        <f t="shared" si="69"/>
        <v>0</v>
      </c>
      <c r="K130" s="7">
        <f t="shared" si="70"/>
        <v>0</v>
      </c>
      <c r="L130" s="7">
        <f t="shared" si="71"/>
        <v>0</v>
      </c>
    </row>
    <row r="131" spans="1:12" x14ac:dyDescent="0.25">
      <c r="A131" s="69"/>
      <c r="B131" s="69"/>
      <c r="C131" s="48" t="s">
        <v>19</v>
      </c>
      <c r="D131" s="48"/>
      <c r="E131" s="48"/>
      <c r="F131" s="48"/>
      <c r="G131" s="48"/>
      <c r="H131" s="48"/>
      <c r="I131" s="49"/>
      <c r="J131" s="41">
        <f>SUM(J127:J130)</f>
        <v>0</v>
      </c>
      <c r="K131" s="41">
        <f>SUM(K127:K130)</f>
        <v>0</v>
      </c>
      <c r="L131" s="41">
        <f>SUM(L127:L130)</f>
        <v>0</v>
      </c>
    </row>
    <row r="132" spans="1:12" x14ac:dyDescent="0.25">
      <c r="A132" s="69"/>
      <c r="B132" s="69"/>
      <c r="C132" s="50"/>
      <c r="D132" s="50"/>
      <c r="E132" s="50"/>
      <c r="F132" s="50"/>
      <c r="G132" s="50"/>
      <c r="H132" s="50"/>
      <c r="I132" s="51"/>
      <c r="J132" s="42"/>
      <c r="K132" s="42"/>
      <c r="L132" s="42"/>
    </row>
    <row r="133" spans="1:12" x14ac:dyDescent="0.25">
      <c r="A133" s="69"/>
      <c r="B133" s="69">
        <f t="shared" ref="B133" si="72">B125+1</f>
        <v>17</v>
      </c>
      <c r="C133" s="54" t="s">
        <v>34</v>
      </c>
      <c r="D133" s="54"/>
      <c r="E133" s="54"/>
      <c r="F133" s="54"/>
      <c r="G133" s="54"/>
      <c r="H133" s="54"/>
      <c r="I133" s="54"/>
      <c r="J133" s="54"/>
      <c r="K133" s="54"/>
      <c r="L133" s="54"/>
    </row>
    <row r="134" spans="1:12" ht="33.75" x14ac:dyDescent="0.25">
      <c r="A134" s="69"/>
      <c r="B134" s="69"/>
      <c r="C134" s="17" t="s">
        <v>3</v>
      </c>
      <c r="D134" s="8" t="s">
        <v>4</v>
      </c>
      <c r="E134" s="8" t="s">
        <v>1</v>
      </c>
      <c r="F134" s="8" t="s">
        <v>5</v>
      </c>
      <c r="G134" s="8" t="s">
        <v>17</v>
      </c>
      <c r="H134" s="8" t="s">
        <v>21</v>
      </c>
      <c r="I134" s="21" t="s">
        <v>22</v>
      </c>
      <c r="J134" s="8" t="s">
        <v>8</v>
      </c>
      <c r="K134" s="8" t="s">
        <v>12</v>
      </c>
      <c r="L134" s="8" t="s">
        <v>9</v>
      </c>
    </row>
    <row r="135" spans="1:12" x14ac:dyDescent="0.25">
      <c r="A135" s="69"/>
      <c r="B135" s="69"/>
      <c r="C135" s="18">
        <v>1</v>
      </c>
      <c r="D135" s="8" t="s">
        <v>10</v>
      </c>
      <c r="E135" s="30" t="s">
        <v>2</v>
      </c>
      <c r="F135" s="30" t="s">
        <v>11</v>
      </c>
      <c r="G135" s="30"/>
      <c r="H135" s="30">
        <v>97.6</v>
      </c>
      <c r="I135" s="19">
        <f>I127</f>
        <v>0</v>
      </c>
      <c r="J135" s="7">
        <f>H135*I135</f>
        <v>0</v>
      </c>
      <c r="K135" s="7">
        <f>J135*0.23</f>
        <v>0</v>
      </c>
      <c r="L135" s="7">
        <f>J135+K135</f>
        <v>0</v>
      </c>
    </row>
    <row r="136" spans="1:12" x14ac:dyDescent="0.25">
      <c r="A136" s="69"/>
      <c r="B136" s="69"/>
      <c r="C136" s="18">
        <v>2</v>
      </c>
      <c r="D136" s="8" t="s">
        <v>14</v>
      </c>
      <c r="E136" s="30" t="s">
        <v>2</v>
      </c>
      <c r="F136" s="30" t="s">
        <v>13</v>
      </c>
      <c r="G136" s="30"/>
      <c r="H136" s="30">
        <v>12</v>
      </c>
      <c r="I136" s="25"/>
      <c r="J136" s="7">
        <f t="shared" ref="J136:J138" si="73">H136*I136</f>
        <v>0</v>
      </c>
      <c r="K136" s="7">
        <f t="shared" ref="K136:K138" si="74">J136*0.23</f>
        <v>0</v>
      </c>
      <c r="L136" s="7">
        <f t="shared" ref="L136:L138" si="75">J136+K136</f>
        <v>0</v>
      </c>
    </row>
    <row r="137" spans="1:12" x14ac:dyDescent="0.25">
      <c r="A137" s="69"/>
      <c r="B137" s="69"/>
      <c r="C137" s="18">
        <v>3</v>
      </c>
      <c r="D137" s="8" t="s">
        <v>16</v>
      </c>
      <c r="E137" s="30" t="s">
        <v>2</v>
      </c>
      <c r="F137" s="4" t="s">
        <v>13</v>
      </c>
      <c r="G137" s="30"/>
      <c r="H137" s="30">
        <v>12</v>
      </c>
      <c r="I137" s="19"/>
      <c r="J137" s="7">
        <f t="shared" si="73"/>
        <v>0</v>
      </c>
      <c r="K137" s="7">
        <f t="shared" si="74"/>
        <v>0</v>
      </c>
      <c r="L137" s="7">
        <f t="shared" si="75"/>
        <v>0</v>
      </c>
    </row>
    <row r="138" spans="1:12" x14ac:dyDescent="0.25">
      <c r="A138" s="69"/>
      <c r="B138" s="69"/>
      <c r="C138" s="18">
        <v>4</v>
      </c>
      <c r="D138" s="8" t="s">
        <v>18</v>
      </c>
      <c r="E138" s="30" t="s">
        <v>2</v>
      </c>
      <c r="F138" s="30" t="s">
        <v>11</v>
      </c>
      <c r="G138" s="30"/>
      <c r="H138" s="30">
        <v>97.6</v>
      </c>
      <c r="I138" s="19"/>
      <c r="J138" s="7">
        <f t="shared" si="73"/>
        <v>0</v>
      </c>
      <c r="K138" s="7">
        <f t="shared" si="74"/>
        <v>0</v>
      </c>
      <c r="L138" s="7">
        <f t="shared" si="75"/>
        <v>0</v>
      </c>
    </row>
    <row r="139" spans="1:12" x14ac:dyDescent="0.25">
      <c r="A139" s="69"/>
      <c r="B139" s="69"/>
      <c r="C139" s="48" t="s">
        <v>19</v>
      </c>
      <c r="D139" s="48"/>
      <c r="E139" s="48"/>
      <c r="F139" s="48"/>
      <c r="G139" s="48"/>
      <c r="H139" s="48"/>
      <c r="I139" s="49"/>
      <c r="J139" s="41">
        <f>SUM(J135:J138)</f>
        <v>0</v>
      </c>
      <c r="K139" s="41">
        <f>SUM(K135:K138)</f>
        <v>0</v>
      </c>
      <c r="L139" s="41">
        <f>SUM(L135:L138)</f>
        <v>0</v>
      </c>
    </row>
    <row r="140" spans="1:12" x14ac:dyDescent="0.25">
      <c r="A140" s="69"/>
      <c r="B140" s="69"/>
      <c r="C140" s="50"/>
      <c r="D140" s="50"/>
      <c r="E140" s="50"/>
      <c r="F140" s="50"/>
      <c r="G140" s="50"/>
      <c r="H140" s="50"/>
      <c r="I140" s="51"/>
      <c r="J140" s="42"/>
      <c r="K140" s="42"/>
      <c r="L140" s="42"/>
    </row>
    <row r="141" spans="1:12" x14ac:dyDescent="0.25">
      <c r="A141" s="69"/>
      <c r="B141" s="69">
        <f t="shared" ref="B141" si="76">B133+1</f>
        <v>18</v>
      </c>
      <c r="C141" s="54" t="s">
        <v>34</v>
      </c>
      <c r="D141" s="54"/>
      <c r="E141" s="54"/>
      <c r="F141" s="54"/>
      <c r="G141" s="54"/>
      <c r="H141" s="54"/>
      <c r="I141" s="54"/>
      <c r="J141" s="54"/>
      <c r="K141" s="54"/>
      <c r="L141" s="54"/>
    </row>
    <row r="142" spans="1:12" ht="33.75" x14ac:dyDescent="0.25">
      <c r="A142" s="69"/>
      <c r="B142" s="69"/>
      <c r="C142" s="17" t="s">
        <v>3</v>
      </c>
      <c r="D142" s="8" t="s">
        <v>4</v>
      </c>
      <c r="E142" s="8" t="s">
        <v>1</v>
      </c>
      <c r="F142" s="8" t="s">
        <v>5</v>
      </c>
      <c r="G142" s="8" t="s">
        <v>17</v>
      </c>
      <c r="H142" s="8" t="s">
        <v>21</v>
      </c>
      <c r="I142" s="21" t="s">
        <v>22</v>
      </c>
      <c r="J142" s="8" t="s">
        <v>8</v>
      </c>
      <c r="K142" s="8" t="s">
        <v>12</v>
      </c>
      <c r="L142" s="8" t="s">
        <v>9</v>
      </c>
    </row>
    <row r="143" spans="1:12" x14ac:dyDescent="0.25">
      <c r="A143" s="69"/>
      <c r="B143" s="69"/>
      <c r="C143" s="18">
        <v>1</v>
      </c>
      <c r="D143" s="8" t="s">
        <v>10</v>
      </c>
      <c r="E143" s="30" t="s">
        <v>2</v>
      </c>
      <c r="F143" s="30" t="s">
        <v>11</v>
      </c>
      <c r="G143" s="30"/>
      <c r="H143" s="30">
        <v>29.2</v>
      </c>
      <c r="I143" s="19">
        <f>I135</f>
        <v>0</v>
      </c>
      <c r="J143" s="7">
        <f>H143*I143</f>
        <v>0</v>
      </c>
      <c r="K143" s="7">
        <f>J143*0.23</f>
        <v>0</v>
      </c>
      <c r="L143" s="7">
        <f>J143+K143</f>
        <v>0</v>
      </c>
    </row>
    <row r="144" spans="1:12" x14ac:dyDescent="0.25">
      <c r="A144" s="69"/>
      <c r="B144" s="69"/>
      <c r="C144" s="18">
        <v>2</v>
      </c>
      <c r="D144" s="8" t="s">
        <v>14</v>
      </c>
      <c r="E144" s="30" t="s">
        <v>2</v>
      </c>
      <c r="F144" s="30" t="s">
        <v>13</v>
      </c>
      <c r="G144" s="30"/>
      <c r="H144" s="30">
        <v>12</v>
      </c>
      <c r="I144" s="25"/>
      <c r="J144" s="7">
        <f t="shared" ref="J144:J146" si="77">H144*I144</f>
        <v>0</v>
      </c>
      <c r="K144" s="7">
        <f t="shared" ref="K144:K146" si="78">J144*0.23</f>
        <v>0</v>
      </c>
      <c r="L144" s="7">
        <f t="shared" ref="L144:L146" si="79">J144+K144</f>
        <v>0</v>
      </c>
    </row>
    <row r="145" spans="1:12" x14ac:dyDescent="0.25">
      <c r="A145" s="69"/>
      <c r="B145" s="69"/>
      <c r="C145" s="18">
        <v>3</v>
      </c>
      <c r="D145" s="8" t="s">
        <v>16</v>
      </c>
      <c r="E145" s="30" t="s">
        <v>2</v>
      </c>
      <c r="F145" s="4" t="s">
        <v>13</v>
      </c>
      <c r="G145" s="30"/>
      <c r="H145" s="30">
        <v>12</v>
      </c>
      <c r="I145" s="19"/>
      <c r="J145" s="7">
        <f t="shared" si="77"/>
        <v>0</v>
      </c>
      <c r="K145" s="7">
        <f t="shared" si="78"/>
        <v>0</v>
      </c>
      <c r="L145" s="7">
        <f t="shared" si="79"/>
        <v>0</v>
      </c>
    </row>
    <row r="146" spans="1:12" x14ac:dyDescent="0.25">
      <c r="A146" s="69"/>
      <c r="B146" s="69"/>
      <c r="C146" s="18">
        <v>4</v>
      </c>
      <c r="D146" s="8" t="s">
        <v>18</v>
      </c>
      <c r="E146" s="30" t="s">
        <v>2</v>
      </c>
      <c r="F146" s="30" t="s">
        <v>11</v>
      </c>
      <c r="G146" s="30"/>
      <c r="H146" s="30">
        <v>29.2</v>
      </c>
      <c r="I146" s="19"/>
      <c r="J146" s="7">
        <f t="shared" si="77"/>
        <v>0</v>
      </c>
      <c r="K146" s="7">
        <f t="shared" si="78"/>
        <v>0</v>
      </c>
      <c r="L146" s="7">
        <f t="shared" si="79"/>
        <v>0</v>
      </c>
    </row>
    <row r="147" spans="1:12" x14ac:dyDescent="0.25">
      <c r="A147" s="69"/>
      <c r="B147" s="69"/>
      <c r="C147" s="48" t="s">
        <v>19</v>
      </c>
      <c r="D147" s="48"/>
      <c r="E147" s="48"/>
      <c r="F147" s="48"/>
      <c r="G147" s="48"/>
      <c r="H147" s="48"/>
      <c r="I147" s="49"/>
      <c r="J147" s="41">
        <f>SUM(J143:J146)</f>
        <v>0</v>
      </c>
      <c r="K147" s="41">
        <f>SUM(K143:K146)</f>
        <v>0</v>
      </c>
      <c r="L147" s="41">
        <f>SUM(L143:L146)</f>
        <v>0</v>
      </c>
    </row>
    <row r="148" spans="1:12" x14ac:dyDescent="0.25">
      <c r="A148" s="69"/>
      <c r="B148" s="69"/>
      <c r="C148" s="50"/>
      <c r="D148" s="50"/>
      <c r="E148" s="50"/>
      <c r="F148" s="50"/>
      <c r="G148" s="50"/>
      <c r="H148" s="50"/>
      <c r="I148" s="51"/>
      <c r="J148" s="42"/>
      <c r="K148" s="42"/>
      <c r="L148" s="42"/>
    </row>
    <row r="149" spans="1:12" x14ac:dyDescent="0.25">
      <c r="A149" s="69"/>
      <c r="B149" s="69">
        <f t="shared" ref="B149" si="80">B141+1</f>
        <v>19</v>
      </c>
      <c r="C149" s="54" t="s">
        <v>34</v>
      </c>
      <c r="D149" s="54"/>
      <c r="E149" s="54"/>
      <c r="F149" s="54"/>
      <c r="G149" s="54"/>
      <c r="H149" s="54"/>
      <c r="I149" s="54"/>
      <c r="J149" s="54"/>
      <c r="K149" s="54"/>
      <c r="L149" s="54"/>
    </row>
    <row r="150" spans="1:12" ht="33.75" x14ac:dyDescent="0.25">
      <c r="A150" s="69"/>
      <c r="B150" s="69"/>
      <c r="C150" s="17" t="s">
        <v>3</v>
      </c>
      <c r="D150" s="8" t="s">
        <v>4</v>
      </c>
      <c r="E150" s="8" t="s">
        <v>1</v>
      </c>
      <c r="F150" s="8" t="s">
        <v>5</v>
      </c>
      <c r="G150" s="8" t="s">
        <v>17</v>
      </c>
      <c r="H150" s="8" t="s">
        <v>21</v>
      </c>
      <c r="I150" s="21" t="s">
        <v>22</v>
      </c>
      <c r="J150" s="8" t="s">
        <v>8</v>
      </c>
      <c r="K150" s="8" t="s">
        <v>12</v>
      </c>
      <c r="L150" s="8" t="s">
        <v>9</v>
      </c>
    </row>
    <row r="151" spans="1:12" x14ac:dyDescent="0.25">
      <c r="A151" s="69"/>
      <c r="B151" s="69"/>
      <c r="C151" s="18">
        <v>1</v>
      </c>
      <c r="D151" s="8" t="s">
        <v>10</v>
      </c>
      <c r="E151" s="30" t="s">
        <v>2</v>
      </c>
      <c r="F151" s="30" t="s">
        <v>11</v>
      </c>
      <c r="G151" s="30"/>
      <c r="H151" s="30">
        <v>83.4</v>
      </c>
      <c r="I151" s="19">
        <f>I143</f>
        <v>0</v>
      </c>
      <c r="J151" s="7">
        <f>H151*I151</f>
        <v>0</v>
      </c>
      <c r="K151" s="7">
        <f>J151*0.23</f>
        <v>0</v>
      </c>
      <c r="L151" s="7">
        <f>J151+K151</f>
        <v>0</v>
      </c>
    </row>
    <row r="152" spans="1:12" x14ac:dyDescent="0.25">
      <c r="A152" s="69"/>
      <c r="B152" s="69"/>
      <c r="C152" s="18">
        <v>2</v>
      </c>
      <c r="D152" s="8" t="s">
        <v>14</v>
      </c>
      <c r="E152" s="30" t="s">
        <v>2</v>
      </c>
      <c r="F152" s="30" t="s">
        <v>13</v>
      </c>
      <c r="G152" s="30"/>
      <c r="H152" s="30">
        <v>12</v>
      </c>
      <c r="I152" s="25"/>
      <c r="J152" s="7">
        <f t="shared" ref="J152:J154" si="81">H152*I152</f>
        <v>0</v>
      </c>
      <c r="K152" s="7">
        <f t="shared" ref="K152:K154" si="82">J152*0.23</f>
        <v>0</v>
      </c>
      <c r="L152" s="7">
        <f t="shared" ref="L152:L154" si="83">J152+K152</f>
        <v>0</v>
      </c>
    </row>
    <row r="153" spans="1:12" x14ac:dyDescent="0.25">
      <c r="A153" s="69"/>
      <c r="B153" s="69"/>
      <c r="C153" s="18">
        <v>3</v>
      </c>
      <c r="D153" s="8" t="s">
        <v>16</v>
      </c>
      <c r="E153" s="30" t="s">
        <v>2</v>
      </c>
      <c r="F153" s="4" t="s">
        <v>13</v>
      </c>
      <c r="G153" s="30"/>
      <c r="H153" s="30">
        <v>12</v>
      </c>
      <c r="I153" s="19"/>
      <c r="J153" s="7">
        <f t="shared" si="81"/>
        <v>0</v>
      </c>
      <c r="K153" s="7">
        <f t="shared" si="82"/>
        <v>0</v>
      </c>
      <c r="L153" s="7">
        <f t="shared" si="83"/>
        <v>0</v>
      </c>
    </row>
    <row r="154" spans="1:12" x14ac:dyDescent="0.25">
      <c r="A154" s="69"/>
      <c r="B154" s="69"/>
      <c r="C154" s="18">
        <v>4</v>
      </c>
      <c r="D154" s="8" t="s">
        <v>18</v>
      </c>
      <c r="E154" s="30" t="s">
        <v>2</v>
      </c>
      <c r="F154" s="30" t="s">
        <v>11</v>
      </c>
      <c r="G154" s="30"/>
      <c r="H154" s="30">
        <v>83.4</v>
      </c>
      <c r="I154" s="19"/>
      <c r="J154" s="7">
        <f t="shared" si="81"/>
        <v>0</v>
      </c>
      <c r="K154" s="7">
        <f t="shared" si="82"/>
        <v>0</v>
      </c>
      <c r="L154" s="7">
        <f t="shared" si="83"/>
        <v>0</v>
      </c>
    </row>
    <row r="155" spans="1:12" x14ac:dyDescent="0.25">
      <c r="A155" s="69"/>
      <c r="B155" s="69"/>
      <c r="C155" s="48" t="s">
        <v>19</v>
      </c>
      <c r="D155" s="48"/>
      <c r="E155" s="48"/>
      <c r="F155" s="48"/>
      <c r="G155" s="48"/>
      <c r="H155" s="48"/>
      <c r="I155" s="49"/>
      <c r="J155" s="41">
        <f>SUM(J151:J154)</f>
        <v>0</v>
      </c>
      <c r="K155" s="41">
        <f>SUM(K151:K154)</f>
        <v>0</v>
      </c>
      <c r="L155" s="41">
        <f>SUM(L151:L154)</f>
        <v>0</v>
      </c>
    </row>
    <row r="156" spans="1:12" x14ac:dyDescent="0.25">
      <c r="A156" s="69"/>
      <c r="B156" s="69"/>
      <c r="C156" s="50"/>
      <c r="D156" s="50"/>
      <c r="E156" s="50"/>
      <c r="F156" s="50"/>
      <c r="G156" s="50"/>
      <c r="H156" s="50"/>
      <c r="I156" s="51"/>
      <c r="J156" s="42"/>
      <c r="K156" s="42"/>
      <c r="L156" s="42"/>
    </row>
    <row r="157" spans="1:12" x14ac:dyDescent="0.25">
      <c r="A157" s="69"/>
      <c r="B157" s="69">
        <v>20</v>
      </c>
      <c r="C157" s="54" t="s">
        <v>34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1:12" ht="33.75" x14ac:dyDescent="0.25">
      <c r="A158" s="69"/>
      <c r="B158" s="69"/>
      <c r="C158" s="17" t="s">
        <v>3</v>
      </c>
      <c r="D158" s="8" t="s">
        <v>4</v>
      </c>
      <c r="E158" s="8" t="s">
        <v>1</v>
      </c>
      <c r="F158" s="8" t="s">
        <v>5</v>
      </c>
      <c r="G158" s="8" t="s">
        <v>17</v>
      </c>
      <c r="H158" s="8" t="s">
        <v>21</v>
      </c>
      <c r="I158" s="21" t="s">
        <v>22</v>
      </c>
      <c r="J158" s="8" t="s">
        <v>8</v>
      </c>
      <c r="K158" s="8" t="s">
        <v>12</v>
      </c>
      <c r="L158" s="8" t="s">
        <v>9</v>
      </c>
    </row>
    <row r="159" spans="1:12" x14ac:dyDescent="0.25">
      <c r="A159" s="69"/>
      <c r="B159" s="69"/>
      <c r="C159" s="18">
        <v>1</v>
      </c>
      <c r="D159" s="8" t="s">
        <v>10</v>
      </c>
      <c r="E159" s="30" t="s">
        <v>2</v>
      </c>
      <c r="F159" s="30" t="s">
        <v>11</v>
      </c>
      <c r="G159" s="30"/>
      <c r="H159" s="30">
        <v>93.2</v>
      </c>
      <c r="I159" s="19">
        <f>I151</f>
        <v>0</v>
      </c>
      <c r="J159" s="7">
        <f>H159*I159</f>
        <v>0</v>
      </c>
      <c r="K159" s="7">
        <f>J159*0.23</f>
        <v>0</v>
      </c>
      <c r="L159" s="7">
        <f>J159+K159</f>
        <v>0</v>
      </c>
    </row>
    <row r="160" spans="1:12" x14ac:dyDescent="0.25">
      <c r="A160" s="69"/>
      <c r="B160" s="69"/>
      <c r="C160" s="18">
        <v>2</v>
      </c>
      <c r="D160" s="8" t="s">
        <v>14</v>
      </c>
      <c r="E160" s="30" t="s">
        <v>2</v>
      </c>
      <c r="F160" s="30" t="s">
        <v>13</v>
      </c>
      <c r="G160" s="30"/>
      <c r="H160" s="30">
        <v>12</v>
      </c>
      <c r="I160" s="25"/>
      <c r="J160" s="7">
        <f t="shared" ref="J160:J162" si="84">H160*I160</f>
        <v>0</v>
      </c>
      <c r="K160" s="7">
        <f t="shared" ref="K160:K162" si="85">J160*0.23</f>
        <v>0</v>
      </c>
      <c r="L160" s="7">
        <f t="shared" ref="L160:L162" si="86">J160+K160</f>
        <v>0</v>
      </c>
    </row>
    <row r="161" spans="1:12" x14ac:dyDescent="0.25">
      <c r="A161" s="69"/>
      <c r="B161" s="69"/>
      <c r="C161" s="18">
        <v>3</v>
      </c>
      <c r="D161" s="8" t="s">
        <v>16</v>
      </c>
      <c r="E161" s="30" t="s">
        <v>2</v>
      </c>
      <c r="F161" s="4" t="s">
        <v>13</v>
      </c>
      <c r="G161" s="30"/>
      <c r="H161" s="30">
        <v>12</v>
      </c>
      <c r="I161" s="19"/>
      <c r="J161" s="7">
        <f t="shared" si="84"/>
        <v>0</v>
      </c>
      <c r="K161" s="7">
        <f t="shared" si="85"/>
        <v>0</v>
      </c>
      <c r="L161" s="7">
        <f t="shared" si="86"/>
        <v>0</v>
      </c>
    </row>
    <row r="162" spans="1:12" x14ac:dyDescent="0.25">
      <c r="A162" s="69"/>
      <c r="B162" s="69"/>
      <c r="C162" s="18">
        <v>4</v>
      </c>
      <c r="D162" s="8" t="s">
        <v>18</v>
      </c>
      <c r="E162" s="30" t="s">
        <v>2</v>
      </c>
      <c r="F162" s="30" t="s">
        <v>11</v>
      </c>
      <c r="G162" s="30"/>
      <c r="H162" s="30">
        <v>93.2</v>
      </c>
      <c r="I162" s="19"/>
      <c r="J162" s="7">
        <f t="shared" si="84"/>
        <v>0</v>
      </c>
      <c r="K162" s="7">
        <f t="shared" si="85"/>
        <v>0</v>
      </c>
      <c r="L162" s="7">
        <f t="shared" si="86"/>
        <v>0</v>
      </c>
    </row>
    <row r="163" spans="1:12" x14ac:dyDescent="0.25">
      <c r="A163" s="69"/>
      <c r="B163" s="69"/>
      <c r="C163" s="48" t="s">
        <v>19</v>
      </c>
      <c r="D163" s="48"/>
      <c r="E163" s="48"/>
      <c r="F163" s="48"/>
      <c r="G163" s="48"/>
      <c r="H163" s="48"/>
      <c r="I163" s="49"/>
      <c r="J163" s="41">
        <f>SUM(J159:J162)</f>
        <v>0</v>
      </c>
      <c r="K163" s="41">
        <f>SUM(K159:K162)</f>
        <v>0</v>
      </c>
      <c r="L163" s="41">
        <f>SUM(L159:L162)</f>
        <v>0</v>
      </c>
    </row>
    <row r="164" spans="1:12" x14ac:dyDescent="0.25">
      <c r="A164" s="69"/>
      <c r="B164" s="69"/>
      <c r="C164" s="50"/>
      <c r="D164" s="50"/>
      <c r="E164" s="50"/>
      <c r="F164" s="50"/>
      <c r="G164" s="50"/>
      <c r="H164" s="50"/>
      <c r="I164" s="51"/>
      <c r="J164" s="42"/>
      <c r="K164" s="42"/>
      <c r="L164" s="42"/>
    </row>
    <row r="165" spans="1:12" x14ac:dyDescent="0.25">
      <c r="A165" s="69"/>
      <c r="B165" s="69">
        <f t="shared" ref="B165" si="87">B157+1</f>
        <v>21</v>
      </c>
      <c r="C165" s="54" t="s">
        <v>34</v>
      </c>
      <c r="D165" s="54"/>
      <c r="E165" s="54"/>
      <c r="F165" s="54"/>
      <c r="G165" s="54"/>
      <c r="H165" s="54"/>
      <c r="I165" s="54"/>
      <c r="J165" s="54"/>
      <c r="K165" s="54"/>
      <c r="L165" s="54"/>
    </row>
    <row r="166" spans="1:12" ht="33.75" x14ac:dyDescent="0.25">
      <c r="A166" s="69"/>
      <c r="B166" s="69"/>
      <c r="C166" s="17" t="s">
        <v>3</v>
      </c>
      <c r="D166" s="8" t="s">
        <v>4</v>
      </c>
      <c r="E166" s="8" t="s">
        <v>1</v>
      </c>
      <c r="F166" s="8" t="s">
        <v>5</v>
      </c>
      <c r="G166" s="8" t="s">
        <v>17</v>
      </c>
      <c r="H166" s="8" t="s">
        <v>21</v>
      </c>
      <c r="I166" s="21" t="s">
        <v>22</v>
      </c>
      <c r="J166" s="8" t="s">
        <v>8</v>
      </c>
      <c r="K166" s="8" t="s">
        <v>12</v>
      </c>
      <c r="L166" s="8" t="s">
        <v>9</v>
      </c>
    </row>
    <row r="167" spans="1:12" x14ac:dyDescent="0.25">
      <c r="A167" s="69"/>
      <c r="B167" s="69"/>
      <c r="C167" s="18">
        <v>1</v>
      </c>
      <c r="D167" s="8" t="s">
        <v>10</v>
      </c>
      <c r="E167" s="30" t="s">
        <v>2</v>
      </c>
      <c r="F167" s="30" t="s">
        <v>11</v>
      </c>
      <c r="G167" s="30"/>
      <c r="H167" s="30">
        <v>49.1</v>
      </c>
      <c r="I167" s="19">
        <f>I159</f>
        <v>0</v>
      </c>
      <c r="J167" s="7">
        <f>H167*I167</f>
        <v>0</v>
      </c>
      <c r="K167" s="7">
        <f>J167*0.23</f>
        <v>0</v>
      </c>
      <c r="L167" s="7">
        <f>J167+K167</f>
        <v>0</v>
      </c>
    </row>
    <row r="168" spans="1:12" x14ac:dyDescent="0.25">
      <c r="A168" s="69"/>
      <c r="B168" s="69"/>
      <c r="C168" s="18">
        <v>2</v>
      </c>
      <c r="D168" s="8" t="s">
        <v>14</v>
      </c>
      <c r="E168" s="30" t="s">
        <v>2</v>
      </c>
      <c r="F168" s="30" t="s">
        <v>13</v>
      </c>
      <c r="G168" s="30"/>
      <c r="H168" s="30">
        <v>12</v>
      </c>
      <c r="I168" s="25"/>
      <c r="J168" s="7">
        <f t="shared" ref="J168:J170" si="88">H168*I168</f>
        <v>0</v>
      </c>
      <c r="K168" s="7">
        <f t="shared" ref="K168:K170" si="89">J168*0.23</f>
        <v>0</v>
      </c>
      <c r="L168" s="7">
        <f t="shared" ref="L168:L170" si="90">J168+K168</f>
        <v>0</v>
      </c>
    </row>
    <row r="169" spans="1:12" x14ac:dyDescent="0.25">
      <c r="A169" s="69"/>
      <c r="B169" s="69"/>
      <c r="C169" s="18">
        <v>3</v>
      </c>
      <c r="D169" s="8" t="s">
        <v>16</v>
      </c>
      <c r="E169" s="30" t="s">
        <v>2</v>
      </c>
      <c r="F169" s="4" t="s">
        <v>13</v>
      </c>
      <c r="G169" s="30"/>
      <c r="H169" s="30">
        <v>12</v>
      </c>
      <c r="I169" s="19"/>
      <c r="J169" s="7">
        <f t="shared" si="88"/>
        <v>0</v>
      </c>
      <c r="K169" s="7">
        <f t="shared" si="89"/>
        <v>0</v>
      </c>
      <c r="L169" s="7">
        <f t="shared" si="90"/>
        <v>0</v>
      </c>
    </row>
    <row r="170" spans="1:12" x14ac:dyDescent="0.25">
      <c r="A170" s="69"/>
      <c r="B170" s="69"/>
      <c r="C170" s="18">
        <v>4</v>
      </c>
      <c r="D170" s="8" t="s">
        <v>18</v>
      </c>
      <c r="E170" s="30" t="s">
        <v>2</v>
      </c>
      <c r="F170" s="30" t="s">
        <v>11</v>
      </c>
      <c r="G170" s="30"/>
      <c r="H170" s="30">
        <v>49.1</v>
      </c>
      <c r="I170" s="19"/>
      <c r="J170" s="7">
        <f t="shared" si="88"/>
        <v>0</v>
      </c>
      <c r="K170" s="7">
        <f t="shared" si="89"/>
        <v>0</v>
      </c>
      <c r="L170" s="7">
        <f t="shared" si="90"/>
        <v>0</v>
      </c>
    </row>
    <row r="171" spans="1:12" x14ac:dyDescent="0.25">
      <c r="A171" s="69"/>
      <c r="B171" s="69"/>
      <c r="C171" s="48" t="s">
        <v>19</v>
      </c>
      <c r="D171" s="48"/>
      <c r="E171" s="48"/>
      <c r="F171" s="48"/>
      <c r="G171" s="48"/>
      <c r="H171" s="48"/>
      <c r="I171" s="49"/>
      <c r="J171" s="41">
        <f>SUM(J167:J170)</f>
        <v>0</v>
      </c>
      <c r="K171" s="41">
        <f>SUM(K167:K170)</f>
        <v>0</v>
      </c>
      <c r="L171" s="41">
        <f>SUM(L167:L170)</f>
        <v>0</v>
      </c>
    </row>
    <row r="172" spans="1:12" x14ac:dyDescent="0.25">
      <c r="A172" s="69"/>
      <c r="B172" s="69"/>
      <c r="C172" s="50"/>
      <c r="D172" s="50"/>
      <c r="E172" s="50"/>
      <c r="F172" s="50"/>
      <c r="G172" s="50"/>
      <c r="H172" s="50"/>
      <c r="I172" s="51"/>
      <c r="J172" s="42"/>
      <c r="K172" s="42"/>
      <c r="L172" s="42"/>
    </row>
    <row r="173" spans="1:12" x14ac:dyDescent="0.25">
      <c r="A173" s="69"/>
      <c r="B173" s="69">
        <f t="shared" ref="B173" si="91">B165+1</f>
        <v>22</v>
      </c>
      <c r="C173" s="54" t="s">
        <v>34</v>
      </c>
      <c r="D173" s="54"/>
      <c r="E173" s="54"/>
      <c r="F173" s="54"/>
      <c r="G173" s="54"/>
      <c r="H173" s="54"/>
      <c r="I173" s="54"/>
      <c r="J173" s="54"/>
      <c r="K173" s="54"/>
      <c r="L173" s="54"/>
    </row>
    <row r="174" spans="1:12" ht="33.75" x14ac:dyDescent="0.25">
      <c r="A174" s="69"/>
      <c r="B174" s="69"/>
      <c r="C174" s="17" t="s">
        <v>3</v>
      </c>
      <c r="D174" s="8" t="s">
        <v>4</v>
      </c>
      <c r="E174" s="8" t="s">
        <v>1</v>
      </c>
      <c r="F174" s="8" t="s">
        <v>5</v>
      </c>
      <c r="G174" s="8" t="s">
        <v>17</v>
      </c>
      <c r="H174" s="8" t="s">
        <v>21</v>
      </c>
      <c r="I174" s="21" t="s">
        <v>22</v>
      </c>
      <c r="J174" s="8" t="s">
        <v>8</v>
      </c>
      <c r="K174" s="8" t="s">
        <v>12</v>
      </c>
      <c r="L174" s="8" t="s">
        <v>9</v>
      </c>
    </row>
    <row r="175" spans="1:12" x14ac:dyDescent="0.25">
      <c r="A175" s="69"/>
      <c r="B175" s="69"/>
      <c r="C175" s="18">
        <v>1</v>
      </c>
      <c r="D175" s="8" t="s">
        <v>10</v>
      </c>
      <c r="E175" s="30" t="s">
        <v>2</v>
      </c>
      <c r="F175" s="30" t="s">
        <v>11</v>
      </c>
      <c r="G175" s="30"/>
      <c r="H175" s="30">
        <v>93</v>
      </c>
      <c r="I175" s="19">
        <f>I167</f>
        <v>0</v>
      </c>
      <c r="J175" s="7">
        <f>H175*I175</f>
        <v>0</v>
      </c>
      <c r="K175" s="7">
        <f>J175*0.23</f>
        <v>0</v>
      </c>
      <c r="L175" s="7">
        <f>J175+K175</f>
        <v>0</v>
      </c>
    </row>
    <row r="176" spans="1:12" x14ac:dyDescent="0.25">
      <c r="A176" s="69"/>
      <c r="B176" s="69"/>
      <c r="C176" s="18">
        <v>2</v>
      </c>
      <c r="D176" s="8" t="s">
        <v>14</v>
      </c>
      <c r="E176" s="30" t="s">
        <v>2</v>
      </c>
      <c r="F176" s="30" t="s">
        <v>13</v>
      </c>
      <c r="G176" s="30"/>
      <c r="H176" s="30">
        <v>12</v>
      </c>
      <c r="I176" s="25"/>
      <c r="J176" s="7">
        <f t="shared" ref="J176:J178" si="92">H176*I176</f>
        <v>0</v>
      </c>
      <c r="K176" s="7">
        <f t="shared" ref="K176:K178" si="93">J176*0.23</f>
        <v>0</v>
      </c>
      <c r="L176" s="7">
        <f t="shared" ref="L176:L178" si="94">J176+K176</f>
        <v>0</v>
      </c>
    </row>
    <row r="177" spans="1:12" x14ac:dyDescent="0.25">
      <c r="A177" s="69"/>
      <c r="B177" s="69"/>
      <c r="C177" s="18">
        <v>3</v>
      </c>
      <c r="D177" s="8" t="s">
        <v>16</v>
      </c>
      <c r="E177" s="30" t="s">
        <v>2</v>
      </c>
      <c r="F177" s="4" t="s">
        <v>13</v>
      </c>
      <c r="G177" s="30"/>
      <c r="H177" s="30">
        <v>12</v>
      </c>
      <c r="I177" s="19"/>
      <c r="J177" s="7">
        <f t="shared" si="92"/>
        <v>0</v>
      </c>
      <c r="K177" s="7">
        <f t="shared" si="93"/>
        <v>0</v>
      </c>
      <c r="L177" s="7">
        <f t="shared" si="94"/>
        <v>0</v>
      </c>
    </row>
    <row r="178" spans="1:12" x14ac:dyDescent="0.25">
      <c r="A178" s="69"/>
      <c r="B178" s="69"/>
      <c r="C178" s="18">
        <v>4</v>
      </c>
      <c r="D178" s="8" t="s">
        <v>18</v>
      </c>
      <c r="E178" s="30" t="s">
        <v>2</v>
      </c>
      <c r="F178" s="30" t="s">
        <v>11</v>
      </c>
      <c r="G178" s="30"/>
      <c r="H178" s="30">
        <v>93</v>
      </c>
      <c r="I178" s="19"/>
      <c r="J178" s="7">
        <f t="shared" si="92"/>
        <v>0</v>
      </c>
      <c r="K178" s="7">
        <f t="shared" si="93"/>
        <v>0</v>
      </c>
      <c r="L178" s="7">
        <f t="shared" si="94"/>
        <v>0</v>
      </c>
    </row>
    <row r="179" spans="1:12" x14ac:dyDescent="0.25">
      <c r="A179" s="69"/>
      <c r="B179" s="69"/>
      <c r="C179" s="48" t="s">
        <v>19</v>
      </c>
      <c r="D179" s="48"/>
      <c r="E179" s="48"/>
      <c r="F179" s="48"/>
      <c r="G179" s="48"/>
      <c r="H179" s="48"/>
      <c r="I179" s="49"/>
      <c r="J179" s="41">
        <f>SUM(J175:J178)</f>
        <v>0</v>
      </c>
      <c r="K179" s="41">
        <f>SUM(K175:K178)</f>
        <v>0</v>
      </c>
      <c r="L179" s="41">
        <f>SUM(L175:L178)</f>
        <v>0</v>
      </c>
    </row>
    <row r="180" spans="1:12" x14ac:dyDescent="0.25">
      <c r="A180" s="69"/>
      <c r="B180" s="69"/>
      <c r="C180" s="50"/>
      <c r="D180" s="50"/>
      <c r="E180" s="50"/>
      <c r="F180" s="50"/>
      <c r="G180" s="50"/>
      <c r="H180" s="50"/>
      <c r="I180" s="51"/>
      <c r="J180" s="42"/>
      <c r="K180" s="42"/>
      <c r="L180" s="42"/>
    </row>
    <row r="181" spans="1:12" x14ac:dyDescent="0.25">
      <c r="A181" s="69"/>
      <c r="B181" s="69">
        <f t="shared" ref="B181" si="95">B173+1</f>
        <v>23</v>
      </c>
      <c r="C181" s="54" t="s">
        <v>34</v>
      </c>
      <c r="D181" s="54"/>
      <c r="E181" s="54"/>
      <c r="F181" s="54"/>
      <c r="G181" s="54"/>
      <c r="H181" s="54"/>
      <c r="I181" s="54"/>
      <c r="J181" s="54"/>
      <c r="K181" s="54"/>
      <c r="L181" s="54"/>
    </row>
    <row r="182" spans="1:12" ht="33.75" x14ac:dyDescent="0.25">
      <c r="A182" s="69"/>
      <c r="B182" s="69"/>
      <c r="C182" s="17" t="s">
        <v>3</v>
      </c>
      <c r="D182" s="8" t="s">
        <v>4</v>
      </c>
      <c r="E182" s="8" t="s">
        <v>1</v>
      </c>
      <c r="F182" s="8" t="s">
        <v>5</v>
      </c>
      <c r="G182" s="8" t="s">
        <v>17</v>
      </c>
      <c r="H182" s="8" t="s">
        <v>21</v>
      </c>
      <c r="I182" s="21" t="s">
        <v>22</v>
      </c>
      <c r="J182" s="8" t="s">
        <v>8</v>
      </c>
      <c r="K182" s="8" t="s">
        <v>12</v>
      </c>
      <c r="L182" s="8" t="s">
        <v>9</v>
      </c>
    </row>
    <row r="183" spans="1:12" x14ac:dyDescent="0.25">
      <c r="A183" s="69"/>
      <c r="B183" s="69"/>
      <c r="C183" s="18">
        <v>1</v>
      </c>
      <c r="D183" s="8" t="s">
        <v>10</v>
      </c>
      <c r="E183" s="30" t="s">
        <v>30</v>
      </c>
      <c r="F183" s="30" t="s">
        <v>11</v>
      </c>
      <c r="G183" s="30"/>
      <c r="H183" s="30">
        <v>413</v>
      </c>
      <c r="I183" s="12">
        <f>I175</f>
        <v>0</v>
      </c>
      <c r="J183" s="7">
        <f>H183*I183</f>
        <v>0</v>
      </c>
      <c r="K183" s="7">
        <f>J183*0.23</f>
        <v>0</v>
      </c>
      <c r="L183" s="7">
        <f>J183+K183</f>
        <v>0</v>
      </c>
    </row>
    <row r="184" spans="1:12" x14ac:dyDescent="0.25">
      <c r="A184" s="69"/>
      <c r="B184" s="69"/>
      <c r="C184" s="18">
        <v>2</v>
      </c>
      <c r="D184" s="8" t="s">
        <v>14</v>
      </c>
      <c r="E184" s="30" t="s">
        <v>30</v>
      </c>
      <c r="F184" s="30" t="s">
        <v>13</v>
      </c>
      <c r="G184" s="30"/>
      <c r="H184" s="30">
        <v>12</v>
      </c>
      <c r="I184" s="25"/>
      <c r="J184" s="7">
        <f t="shared" ref="J184:J186" si="96">H184*I184</f>
        <v>0</v>
      </c>
      <c r="K184" s="7">
        <f t="shared" ref="K184:K186" si="97">J184*0.23</f>
        <v>0</v>
      </c>
      <c r="L184" s="7">
        <f t="shared" ref="L184:L186" si="98">J184+K184</f>
        <v>0</v>
      </c>
    </row>
    <row r="185" spans="1:12" x14ac:dyDescent="0.25">
      <c r="A185" s="69"/>
      <c r="B185" s="69"/>
      <c r="C185" s="18">
        <v>3</v>
      </c>
      <c r="D185" s="8" t="s">
        <v>16</v>
      </c>
      <c r="E185" s="30" t="s">
        <v>30</v>
      </c>
      <c r="F185" s="30" t="s">
        <v>39</v>
      </c>
      <c r="G185" s="30">
        <f>365*24</f>
        <v>8760</v>
      </c>
      <c r="H185" s="4">
        <v>121</v>
      </c>
      <c r="I185" s="19"/>
      <c r="J185" s="7">
        <f t="shared" si="96"/>
        <v>0</v>
      </c>
      <c r="K185" s="7">
        <f t="shared" si="97"/>
        <v>0</v>
      </c>
      <c r="L185" s="7">
        <f t="shared" si="98"/>
        <v>0</v>
      </c>
    </row>
    <row r="186" spans="1:12" x14ac:dyDescent="0.25">
      <c r="A186" s="69"/>
      <c r="B186" s="69"/>
      <c r="C186" s="18">
        <v>4</v>
      </c>
      <c r="D186" s="8" t="s">
        <v>18</v>
      </c>
      <c r="E186" s="30" t="s">
        <v>30</v>
      </c>
      <c r="F186" s="30" t="s">
        <v>11</v>
      </c>
      <c r="G186" s="30"/>
      <c r="H186" s="30">
        <v>413</v>
      </c>
      <c r="I186" s="19"/>
      <c r="J186" s="7">
        <f t="shared" si="96"/>
        <v>0</v>
      </c>
      <c r="K186" s="7">
        <f t="shared" si="97"/>
        <v>0</v>
      </c>
      <c r="L186" s="7">
        <f t="shared" si="98"/>
        <v>0</v>
      </c>
    </row>
    <row r="187" spans="1:12" x14ac:dyDescent="0.25">
      <c r="A187" s="69"/>
      <c r="B187" s="69"/>
      <c r="C187" s="48" t="s">
        <v>19</v>
      </c>
      <c r="D187" s="48"/>
      <c r="E187" s="48"/>
      <c r="F187" s="48"/>
      <c r="G187" s="48"/>
      <c r="H187" s="48"/>
      <c r="I187" s="49"/>
      <c r="J187" s="41">
        <f>SUM(J183:J186)</f>
        <v>0</v>
      </c>
      <c r="K187" s="41">
        <f>SUM(K183:K186)</f>
        <v>0</v>
      </c>
      <c r="L187" s="41">
        <f>SUM(L183:L186)</f>
        <v>0</v>
      </c>
    </row>
    <row r="188" spans="1:12" x14ac:dyDescent="0.25">
      <c r="A188" s="69"/>
      <c r="B188" s="69"/>
      <c r="C188" s="50"/>
      <c r="D188" s="50"/>
      <c r="E188" s="50"/>
      <c r="F188" s="50"/>
      <c r="G188" s="50"/>
      <c r="H188" s="50"/>
      <c r="I188" s="51"/>
      <c r="J188" s="42"/>
      <c r="K188" s="42"/>
      <c r="L188" s="42"/>
    </row>
    <row r="189" spans="1:12" x14ac:dyDescent="0.25">
      <c r="A189" s="69"/>
      <c r="B189" s="69">
        <f t="shared" ref="B189" si="99">B181+1</f>
        <v>24</v>
      </c>
      <c r="C189" s="54" t="s">
        <v>34</v>
      </c>
      <c r="D189" s="54"/>
      <c r="E189" s="54"/>
      <c r="F189" s="54"/>
      <c r="G189" s="54"/>
      <c r="H189" s="54"/>
      <c r="I189" s="54"/>
      <c r="J189" s="54"/>
      <c r="K189" s="54"/>
      <c r="L189" s="54"/>
    </row>
    <row r="190" spans="1:12" ht="33.75" x14ac:dyDescent="0.25">
      <c r="A190" s="69"/>
      <c r="B190" s="69"/>
      <c r="C190" s="17" t="s">
        <v>3</v>
      </c>
      <c r="D190" s="8" t="s">
        <v>4</v>
      </c>
      <c r="E190" s="8" t="s">
        <v>1</v>
      </c>
      <c r="F190" s="8" t="s">
        <v>5</v>
      </c>
      <c r="G190" s="8" t="s">
        <v>17</v>
      </c>
      <c r="H190" s="8" t="s">
        <v>21</v>
      </c>
      <c r="I190" s="21" t="s">
        <v>22</v>
      </c>
      <c r="J190" s="8" t="s">
        <v>8</v>
      </c>
      <c r="K190" s="8" t="s">
        <v>12</v>
      </c>
      <c r="L190" s="8" t="s">
        <v>9</v>
      </c>
    </row>
    <row r="191" spans="1:12" x14ac:dyDescent="0.25">
      <c r="A191" s="69"/>
      <c r="B191" s="69"/>
      <c r="C191" s="18">
        <v>1</v>
      </c>
      <c r="D191" s="8" t="s">
        <v>10</v>
      </c>
      <c r="E191" s="30" t="s">
        <v>2</v>
      </c>
      <c r="F191" s="30" t="s">
        <v>11</v>
      </c>
      <c r="G191" s="30"/>
      <c r="H191" s="30">
        <v>27.7</v>
      </c>
      <c r="I191" s="19">
        <f>I183</f>
        <v>0</v>
      </c>
      <c r="J191" s="7">
        <f>H191*I191</f>
        <v>0</v>
      </c>
      <c r="K191" s="7">
        <f>J191*0.23</f>
        <v>0</v>
      </c>
      <c r="L191" s="7">
        <f>J191+K191</f>
        <v>0</v>
      </c>
    </row>
    <row r="192" spans="1:12" x14ac:dyDescent="0.25">
      <c r="A192" s="69"/>
      <c r="B192" s="69"/>
      <c r="C192" s="18">
        <v>2</v>
      </c>
      <c r="D192" s="8" t="s">
        <v>14</v>
      </c>
      <c r="E192" s="30" t="s">
        <v>2</v>
      </c>
      <c r="F192" s="30" t="s">
        <v>13</v>
      </c>
      <c r="G192" s="30"/>
      <c r="H192" s="30">
        <v>12</v>
      </c>
      <c r="I192" s="25"/>
      <c r="J192" s="7">
        <f t="shared" ref="J192:J194" si="100">H192*I192</f>
        <v>0</v>
      </c>
      <c r="K192" s="7">
        <f t="shared" ref="K192:K194" si="101">J192*0.23</f>
        <v>0</v>
      </c>
      <c r="L192" s="7">
        <f t="shared" ref="L192:L194" si="102">J192+K192</f>
        <v>0</v>
      </c>
    </row>
    <row r="193" spans="1:13" x14ac:dyDescent="0.25">
      <c r="A193" s="69"/>
      <c r="B193" s="69"/>
      <c r="C193" s="18">
        <v>3</v>
      </c>
      <c r="D193" s="8" t="s">
        <v>16</v>
      </c>
      <c r="E193" s="30" t="s">
        <v>2</v>
      </c>
      <c r="F193" s="4" t="s">
        <v>13</v>
      </c>
      <c r="G193" s="30"/>
      <c r="H193" s="30">
        <v>12</v>
      </c>
      <c r="I193" s="19"/>
      <c r="J193" s="7">
        <f t="shared" si="100"/>
        <v>0</v>
      </c>
      <c r="K193" s="7">
        <f t="shared" si="101"/>
        <v>0</v>
      </c>
      <c r="L193" s="7">
        <f t="shared" si="102"/>
        <v>0</v>
      </c>
    </row>
    <row r="194" spans="1:13" x14ac:dyDescent="0.25">
      <c r="A194" s="69"/>
      <c r="B194" s="69"/>
      <c r="C194" s="18">
        <v>4</v>
      </c>
      <c r="D194" s="8" t="s">
        <v>18</v>
      </c>
      <c r="E194" s="30" t="s">
        <v>2</v>
      </c>
      <c r="F194" s="30" t="s">
        <v>11</v>
      </c>
      <c r="G194" s="30"/>
      <c r="H194" s="30">
        <v>27.7</v>
      </c>
      <c r="I194" s="19"/>
      <c r="J194" s="7">
        <f t="shared" si="100"/>
        <v>0</v>
      </c>
      <c r="K194" s="7">
        <f t="shared" si="101"/>
        <v>0</v>
      </c>
      <c r="L194" s="7">
        <f t="shared" si="102"/>
        <v>0</v>
      </c>
    </row>
    <row r="195" spans="1:13" x14ac:dyDescent="0.25">
      <c r="A195" s="69"/>
      <c r="B195" s="69"/>
      <c r="C195" s="48" t="s">
        <v>19</v>
      </c>
      <c r="D195" s="48"/>
      <c r="E195" s="48"/>
      <c r="F195" s="48"/>
      <c r="G195" s="48"/>
      <c r="H195" s="48"/>
      <c r="I195" s="49"/>
      <c r="J195" s="41">
        <f>SUM(J191:J194)</f>
        <v>0</v>
      </c>
      <c r="K195" s="41">
        <f>SUM(K191:K194)</f>
        <v>0</v>
      </c>
      <c r="L195" s="41">
        <f>SUM(L191:L194)</f>
        <v>0</v>
      </c>
    </row>
    <row r="196" spans="1:13" x14ac:dyDescent="0.25">
      <c r="A196" s="69"/>
      <c r="B196" s="69"/>
      <c r="C196" s="50"/>
      <c r="D196" s="50"/>
      <c r="E196" s="50"/>
      <c r="F196" s="50"/>
      <c r="G196" s="50"/>
      <c r="H196" s="50"/>
      <c r="I196" s="51"/>
      <c r="J196" s="42"/>
      <c r="K196" s="42"/>
      <c r="L196" s="42"/>
    </row>
    <row r="197" spans="1:13" x14ac:dyDescent="0.25">
      <c r="A197" s="69"/>
      <c r="B197" s="69">
        <f t="shared" ref="B197" si="103">B189+1</f>
        <v>25</v>
      </c>
      <c r="C197" s="54" t="s">
        <v>34</v>
      </c>
      <c r="D197" s="54"/>
      <c r="E197" s="54"/>
      <c r="F197" s="54"/>
      <c r="G197" s="54"/>
      <c r="H197" s="54"/>
      <c r="I197" s="54"/>
      <c r="J197" s="54"/>
      <c r="K197" s="54"/>
      <c r="L197" s="54"/>
    </row>
    <row r="198" spans="1:13" ht="33.75" x14ac:dyDescent="0.25">
      <c r="A198" s="69"/>
      <c r="B198" s="69"/>
      <c r="C198" s="17" t="s">
        <v>3</v>
      </c>
      <c r="D198" s="8" t="s">
        <v>4</v>
      </c>
      <c r="E198" s="8" t="s">
        <v>1</v>
      </c>
      <c r="F198" s="8" t="s">
        <v>5</v>
      </c>
      <c r="G198" s="8" t="s">
        <v>17</v>
      </c>
      <c r="H198" s="8" t="s">
        <v>21</v>
      </c>
      <c r="I198" s="21" t="s">
        <v>22</v>
      </c>
      <c r="J198" s="8" t="s">
        <v>8</v>
      </c>
      <c r="K198" s="8" t="s">
        <v>12</v>
      </c>
      <c r="L198" s="8" t="s">
        <v>9</v>
      </c>
    </row>
    <row r="199" spans="1:13" x14ac:dyDescent="0.25">
      <c r="A199" s="69"/>
      <c r="B199" s="69"/>
      <c r="C199" s="18">
        <v>1</v>
      </c>
      <c r="D199" s="8" t="s">
        <v>10</v>
      </c>
      <c r="E199" s="30" t="s">
        <v>2</v>
      </c>
      <c r="F199" s="30" t="s">
        <v>11</v>
      </c>
      <c r="G199" s="30"/>
      <c r="H199" s="30">
        <v>52.8</v>
      </c>
      <c r="I199" s="19">
        <f>I191</f>
        <v>0</v>
      </c>
      <c r="J199" s="7">
        <f>H199*I199</f>
        <v>0</v>
      </c>
      <c r="K199" s="7">
        <f>J199*0.23</f>
        <v>0</v>
      </c>
      <c r="L199" s="7">
        <f>J199+K199</f>
        <v>0</v>
      </c>
    </row>
    <row r="200" spans="1:13" x14ac:dyDescent="0.25">
      <c r="A200" s="69"/>
      <c r="B200" s="69"/>
      <c r="C200" s="18">
        <v>2</v>
      </c>
      <c r="D200" s="8" t="s">
        <v>14</v>
      </c>
      <c r="E200" s="30" t="s">
        <v>2</v>
      </c>
      <c r="F200" s="30" t="s">
        <v>13</v>
      </c>
      <c r="G200" s="30"/>
      <c r="H200" s="30">
        <v>12</v>
      </c>
      <c r="I200" s="25"/>
      <c r="J200" s="7">
        <f t="shared" ref="J200:J202" si="104">H200*I200</f>
        <v>0</v>
      </c>
      <c r="K200" s="7">
        <f t="shared" ref="K200:K202" si="105">J200*0.23</f>
        <v>0</v>
      </c>
      <c r="L200" s="7">
        <f t="shared" ref="L200:L202" si="106">J200+K200</f>
        <v>0</v>
      </c>
    </row>
    <row r="201" spans="1:13" x14ac:dyDescent="0.25">
      <c r="A201" s="69"/>
      <c r="B201" s="69"/>
      <c r="C201" s="18">
        <v>3</v>
      </c>
      <c r="D201" s="8" t="s">
        <v>16</v>
      </c>
      <c r="E201" s="30" t="s">
        <v>2</v>
      </c>
      <c r="F201" s="4" t="s">
        <v>13</v>
      </c>
      <c r="G201" s="30"/>
      <c r="H201" s="30">
        <v>12</v>
      </c>
      <c r="I201" s="19"/>
      <c r="J201" s="7">
        <f t="shared" si="104"/>
        <v>0</v>
      </c>
      <c r="K201" s="7">
        <f t="shared" si="105"/>
        <v>0</v>
      </c>
      <c r="L201" s="7">
        <f t="shared" si="106"/>
        <v>0</v>
      </c>
    </row>
    <row r="202" spans="1:13" x14ac:dyDescent="0.25">
      <c r="A202" s="69"/>
      <c r="B202" s="69"/>
      <c r="C202" s="18">
        <v>4</v>
      </c>
      <c r="D202" s="8" t="s">
        <v>18</v>
      </c>
      <c r="E202" s="30" t="s">
        <v>2</v>
      </c>
      <c r="F202" s="30" t="s">
        <v>11</v>
      </c>
      <c r="G202" s="30"/>
      <c r="H202" s="30">
        <v>52.8</v>
      </c>
      <c r="I202" s="19"/>
      <c r="J202" s="7">
        <f t="shared" si="104"/>
        <v>0</v>
      </c>
      <c r="K202" s="7">
        <f t="shared" si="105"/>
        <v>0</v>
      </c>
      <c r="L202" s="7">
        <f t="shared" si="106"/>
        <v>0</v>
      </c>
    </row>
    <row r="203" spans="1:13" x14ac:dyDescent="0.25">
      <c r="A203" s="69"/>
      <c r="B203" s="69"/>
      <c r="C203" s="48" t="s">
        <v>19</v>
      </c>
      <c r="D203" s="48"/>
      <c r="E203" s="48"/>
      <c r="F203" s="48"/>
      <c r="G203" s="48"/>
      <c r="H203" s="48"/>
      <c r="I203" s="49"/>
      <c r="J203" s="41">
        <f>SUM(J199:J202)</f>
        <v>0</v>
      </c>
      <c r="K203" s="41">
        <f>SUM(K199:K202)</f>
        <v>0</v>
      </c>
      <c r="L203" s="41">
        <f>SUM(L199:L202)</f>
        <v>0</v>
      </c>
    </row>
    <row r="204" spans="1:13" x14ac:dyDescent="0.25">
      <c r="A204" s="69"/>
      <c r="B204" s="69"/>
      <c r="C204" s="50"/>
      <c r="D204" s="50"/>
      <c r="E204" s="50"/>
      <c r="F204" s="50"/>
      <c r="G204" s="50"/>
      <c r="H204" s="50"/>
      <c r="I204" s="51"/>
      <c r="J204" s="42"/>
      <c r="K204" s="42"/>
      <c r="L204" s="42"/>
    </row>
    <row r="205" spans="1:13" x14ac:dyDescent="0.25">
      <c r="A205" s="69"/>
      <c r="B205" s="69">
        <f t="shared" ref="B205" si="107">B197+1</f>
        <v>26</v>
      </c>
      <c r="C205" s="54" t="s">
        <v>34</v>
      </c>
      <c r="D205" s="54"/>
      <c r="E205" s="54"/>
      <c r="F205" s="54"/>
      <c r="G205" s="54"/>
      <c r="H205" s="54"/>
      <c r="I205" s="54"/>
      <c r="J205" s="54"/>
      <c r="K205" s="54"/>
      <c r="L205" s="54"/>
      <c r="M205" s="63"/>
    </row>
    <row r="206" spans="1:13" ht="33.75" x14ac:dyDescent="0.25">
      <c r="A206" s="69"/>
      <c r="B206" s="69"/>
      <c r="C206" s="17" t="s">
        <v>3</v>
      </c>
      <c r="D206" s="8" t="s">
        <v>4</v>
      </c>
      <c r="E206" s="8" t="s">
        <v>1</v>
      </c>
      <c r="F206" s="8" t="s">
        <v>5</v>
      </c>
      <c r="G206" s="8" t="s">
        <v>17</v>
      </c>
      <c r="H206" s="8" t="s">
        <v>21</v>
      </c>
      <c r="I206" s="21" t="s">
        <v>22</v>
      </c>
      <c r="J206" s="8" t="s">
        <v>8</v>
      </c>
      <c r="K206" s="8" t="s">
        <v>12</v>
      </c>
      <c r="L206" s="8" t="s">
        <v>9</v>
      </c>
    </row>
    <row r="207" spans="1:13" x14ac:dyDescent="0.25">
      <c r="A207" s="69"/>
      <c r="B207" s="69"/>
      <c r="C207" s="18">
        <v>1</v>
      </c>
      <c r="D207" s="8" t="s">
        <v>10</v>
      </c>
      <c r="E207" s="30" t="s">
        <v>15</v>
      </c>
      <c r="F207" s="30" t="s">
        <v>11</v>
      </c>
      <c r="G207" s="30"/>
      <c r="H207" s="30">
        <v>130.30000000000001</v>
      </c>
      <c r="I207" s="19">
        <f>I199</f>
        <v>0</v>
      </c>
      <c r="J207" s="7">
        <f>H207*I207</f>
        <v>0</v>
      </c>
      <c r="K207" s="7">
        <f>J207*0.23</f>
        <v>0</v>
      </c>
      <c r="L207" s="7">
        <f>J207+K207</f>
        <v>0</v>
      </c>
    </row>
    <row r="208" spans="1:13" x14ac:dyDescent="0.25">
      <c r="A208" s="69"/>
      <c r="B208" s="69"/>
      <c r="C208" s="18">
        <v>2</v>
      </c>
      <c r="D208" s="8" t="s">
        <v>14</v>
      </c>
      <c r="E208" s="30" t="s">
        <v>15</v>
      </c>
      <c r="F208" s="30" t="s">
        <v>13</v>
      </c>
      <c r="G208" s="30"/>
      <c r="H208" s="30">
        <v>12</v>
      </c>
      <c r="I208" s="25"/>
      <c r="J208" s="7">
        <f t="shared" ref="J208:J210" si="108">H208*I208</f>
        <v>0</v>
      </c>
      <c r="K208" s="7">
        <f t="shared" ref="K208:K210" si="109">J208*0.23</f>
        <v>0</v>
      </c>
      <c r="L208" s="7">
        <f t="shared" ref="L208:L210" si="110">J208+K208</f>
        <v>0</v>
      </c>
    </row>
    <row r="209" spans="1:13" x14ac:dyDescent="0.25">
      <c r="A209" s="69"/>
      <c r="B209" s="69"/>
      <c r="C209" s="18">
        <v>3</v>
      </c>
      <c r="D209" s="8" t="s">
        <v>16</v>
      </c>
      <c r="E209" s="30" t="s">
        <v>15</v>
      </c>
      <c r="F209" s="4" t="s">
        <v>13</v>
      </c>
      <c r="G209" s="30"/>
      <c r="H209" s="30">
        <v>12</v>
      </c>
      <c r="I209" s="12"/>
      <c r="J209" s="7">
        <f t="shared" si="108"/>
        <v>0</v>
      </c>
      <c r="K209" s="7">
        <f t="shared" si="109"/>
        <v>0</v>
      </c>
      <c r="L209" s="7">
        <f t="shared" si="110"/>
        <v>0</v>
      </c>
    </row>
    <row r="210" spans="1:13" x14ac:dyDescent="0.25">
      <c r="A210" s="69"/>
      <c r="B210" s="69"/>
      <c r="C210" s="18">
        <v>4</v>
      </c>
      <c r="D210" s="8" t="s">
        <v>18</v>
      </c>
      <c r="E210" s="30" t="s">
        <v>15</v>
      </c>
      <c r="F210" s="30" t="s">
        <v>11</v>
      </c>
      <c r="G210" s="30"/>
      <c r="H210" s="30">
        <v>130.30000000000001</v>
      </c>
      <c r="I210" s="12"/>
      <c r="J210" s="7">
        <f t="shared" si="108"/>
        <v>0</v>
      </c>
      <c r="K210" s="7">
        <f t="shared" si="109"/>
        <v>0</v>
      </c>
      <c r="L210" s="7">
        <f t="shared" si="110"/>
        <v>0</v>
      </c>
    </row>
    <row r="211" spans="1:13" x14ac:dyDescent="0.25">
      <c r="A211" s="69"/>
      <c r="B211" s="69"/>
      <c r="C211" s="48" t="s">
        <v>19</v>
      </c>
      <c r="D211" s="48"/>
      <c r="E211" s="48"/>
      <c r="F211" s="48"/>
      <c r="G211" s="48"/>
      <c r="H211" s="48"/>
      <c r="I211" s="49"/>
      <c r="J211" s="41">
        <f>SUM(J207:J210)</f>
        <v>0</v>
      </c>
      <c r="K211" s="41">
        <f>SUM(K207:K210)</f>
        <v>0</v>
      </c>
      <c r="L211" s="41">
        <f>SUM(L207:L210)</f>
        <v>0</v>
      </c>
    </row>
    <row r="212" spans="1:13" x14ac:dyDescent="0.25">
      <c r="A212" s="69"/>
      <c r="B212" s="69"/>
      <c r="C212" s="50"/>
      <c r="D212" s="50"/>
      <c r="E212" s="50"/>
      <c r="F212" s="50"/>
      <c r="G212" s="50"/>
      <c r="H212" s="50"/>
      <c r="I212" s="51"/>
      <c r="J212" s="42"/>
      <c r="K212" s="42"/>
      <c r="L212" s="42"/>
    </row>
    <row r="213" spans="1:13" x14ac:dyDescent="0.25">
      <c r="A213" s="62">
        <v>6</v>
      </c>
      <c r="B213" s="62">
        <f t="shared" ref="B213" si="111">B205+1</f>
        <v>27</v>
      </c>
      <c r="C213" s="55" t="s">
        <v>35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63">
        <f>L219</f>
        <v>0</v>
      </c>
    </row>
    <row r="214" spans="1:13" ht="33.75" x14ac:dyDescent="0.25">
      <c r="A214" s="62"/>
      <c r="B214" s="62"/>
      <c r="C214" s="17" t="s">
        <v>3</v>
      </c>
      <c r="D214" s="8" t="s">
        <v>4</v>
      </c>
      <c r="E214" s="8" t="s">
        <v>1</v>
      </c>
      <c r="F214" s="8" t="s">
        <v>5</v>
      </c>
      <c r="G214" s="8" t="s">
        <v>17</v>
      </c>
      <c r="H214" s="8" t="s">
        <v>21</v>
      </c>
      <c r="I214" s="21" t="s">
        <v>22</v>
      </c>
      <c r="J214" s="8" t="s">
        <v>8</v>
      </c>
      <c r="K214" s="8" t="s">
        <v>12</v>
      </c>
      <c r="L214" s="8" t="s">
        <v>9</v>
      </c>
    </row>
    <row r="215" spans="1:13" x14ac:dyDescent="0.25">
      <c r="A215" s="62"/>
      <c r="B215" s="62"/>
      <c r="C215" s="18">
        <v>1</v>
      </c>
      <c r="D215" s="8" t="s">
        <v>10</v>
      </c>
      <c r="E215" s="30" t="s">
        <v>2</v>
      </c>
      <c r="F215" s="30" t="s">
        <v>11</v>
      </c>
      <c r="G215" s="30"/>
      <c r="H215" s="30">
        <v>50</v>
      </c>
      <c r="I215" s="19">
        <f>I207</f>
        <v>0</v>
      </c>
      <c r="J215" s="7">
        <f>H215*I215</f>
        <v>0</v>
      </c>
      <c r="K215" s="7">
        <f>J215*0.23</f>
        <v>0</v>
      </c>
      <c r="L215" s="7">
        <f>J215+K215</f>
        <v>0</v>
      </c>
    </row>
    <row r="216" spans="1:13" x14ac:dyDescent="0.25">
      <c r="A216" s="62"/>
      <c r="B216" s="62"/>
      <c r="C216" s="18">
        <v>2</v>
      </c>
      <c r="D216" s="8" t="s">
        <v>14</v>
      </c>
      <c r="E216" s="30" t="s">
        <v>2</v>
      </c>
      <c r="F216" s="30" t="s">
        <v>13</v>
      </c>
      <c r="G216" s="30"/>
      <c r="H216" s="30">
        <v>12</v>
      </c>
      <c r="I216" s="25"/>
      <c r="J216" s="7">
        <f t="shared" ref="J216:J218" si="112">H216*I216</f>
        <v>0</v>
      </c>
      <c r="K216" s="7">
        <f t="shared" ref="K216:K218" si="113">J216*0.23</f>
        <v>0</v>
      </c>
      <c r="L216" s="7">
        <f t="shared" ref="L216:L218" si="114">J216+K216</f>
        <v>0</v>
      </c>
    </row>
    <row r="217" spans="1:13" x14ac:dyDescent="0.25">
      <c r="A217" s="62"/>
      <c r="B217" s="62"/>
      <c r="C217" s="18">
        <v>3</v>
      </c>
      <c r="D217" s="8" t="s">
        <v>16</v>
      </c>
      <c r="E217" s="30" t="s">
        <v>2</v>
      </c>
      <c r="F217" s="4" t="s">
        <v>13</v>
      </c>
      <c r="G217" s="30"/>
      <c r="H217" s="30">
        <v>12</v>
      </c>
      <c r="I217" s="19"/>
      <c r="J217" s="7">
        <f t="shared" si="112"/>
        <v>0</v>
      </c>
      <c r="K217" s="7">
        <f t="shared" si="113"/>
        <v>0</v>
      </c>
      <c r="L217" s="7">
        <f t="shared" si="114"/>
        <v>0</v>
      </c>
    </row>
    <row r="218" spans="1:13" x14ac:dyDescent="0.25">
      <c r="A218" s="62"/>
      <c r="B218" s="62"/>
      <c r="C218" s="18">
        <v>4</v>
      </c>
      <c r="D218" s="8" t="s">
        <v>18</v>
      </c>
      <c r="E218" s="30" t="s">
        <v>2</v>
      </c>
      <c r="F218" s="30" t="s">
        <v>11</v>
      </c>
      <c r="G218" s="30"/>
      <c r="H218" s="30">
        <v>30.1</v>
      </c>
      <c r="I218" s="19"/>
      <c r="J218" s="7">
        <f t="shared" si="112"/>
        <v>0</v>
      </c>
      <c r="K218" s="7">
        <f t="shared" si="113"/>
        <v>0</v>
      </c>
      <c r="L218" s="7">
        <f t="shared" si="114"/>
        <v>0</v>
      </c>
    </row>
    <row r="219" spans="1:13" x14ac:dyDescent="0.25">
      <c r="A219" s="62"/>
      <c r="B219" s="62"/>
      <c r="C219" s="48" t="s">
        <v>19</v>
      </c>
      <c r="D219" s="48"/>
      <c r="E219" s="48"/>
      <c r="F219" s="48"/>
      <c r="G219" s="48"/>
      <c r="H219" s="48"/>
      <c r="I219" s="49"/>
      <c r="J219" s="41">
        <f>SUM(J215:J218)</f>
        <v>0</v>
      </c>
      <c r="K219" s="41">
        <f>SUM(K215:K218)</f>
        <v>0</v>
      </c>
      <c r="L219" s="41">
        <f>SUM(L215:L218)</f>
        <v>0</v>
      </c>
    </row>
    <row r="220" spans="1:13" x14ac:dyDescent="0.25">
      <c r="A220" s="62"/>
      <c r="B220" s="62"/>
      <c r="C220" s="50"/>
      <c r="D220" s="50"/>
      <c r="E220" s="50"/>
      <c r="F220" s="50"/>
      <c r="G220" s="50"/>
      <c r="H220" s="50"/>
      <c r="I220" s="51"/>
      <c r="J220" s="42"/>
      <c r="K220" s="42"/>
      <c r="L220" s="42"/>
    </row>
    <row r="221" spans="1:13" x14ac:dyDescent="0.25">
      <c r="A221" s="66">
        <v>7</v>
      </c>
      <c r="B221" s="66">
        <v>28</v>
      </c>
      <c r="C221" s="56" t="s">
        <v>37</v>
      </c>
      <c r="D221" s="56"/>
      <c r="E221" s="56"/>
      <c r="F221" s="56"/>
      <c r="G221" s="56"/>
      <c r="H221" s="56"/>
      <c r="I221" s="56"/>
      <c r="J221" s="56"/>
      <c r="K221" s="56"/>
      <c r="L221" s="56"/>
      <c r="M221" s="63">
        <f>L227+L235</f>
        <v>0</v>
      </c>
    </row>
    <row r="222" spans="1:13" ht="33.75" x14ac:dyDescent="0.25">
      <c r="A222" s="66"/>
      <c r="B222" s="66"/>
      <c r="C222" s="17" t="s">
        <v>3</v>
      </c>
      <c r="D222" s="8" t="s">
        <v>4</v>
      </c>
      <c r="E222" s="8" t="s">
        <v>1</v>
      </c>
      <c r="F222" s="8" t="s">
        <v>5</v>
      </c>
      <c r="G222" s="8" t="s">
        <v>17</v>
      </c>
      <c r="H222" s="8" t="s">
        <v>21</v>
      </c>
      <c r="I222" s="21" t="s">
        <v>22</v>
      </c>
      <c r="J222" s="8" t="s">
        <v>8</v>
      </c>
      <c r="K222" s="8" t="s">
        <v>12</v>
      </c>
      <c r="L222" s="8" t="s">
        <v>9</v>
      </c>
    </row>
    <row r="223" spans="1:13" x14ac:dyDescent="0.25">
      <c r="A223" s="66"/>
      <c r="B223" s="66"/>
      <c r="C223" s="18">
        <v>1</v>
      </c>
      <c r="D223" s="8" t="s">
        <v>10</v>
      </c>
      <c r="E223" s="30" t="s">
        <v>2</v>
      </c>
      <c r="F223" s="30" t="s">
        <v>11</v>
      </c>
      <c r="G223" s="30"/>
      <c r="H223" s="30">
        <v>72.8</v>
      </c>
      <c r="I223" s="19">
        <f>I215</f>
        <v>0</v>
      </c>
      <c r="J223" s="7">
        <f>H223*I223</f>
        <v>0</v>
      </c>
      <c r="K223" s="7">
        <f>J223*0.23</f>
        <v>0</v>
      </c>
      <c r="L223" s="7">
        <f>J223+K223</f>
        <v>0</v>
      </c>
    </row>
    <row r="224" spans="1:13" x14ac:dyDescent="0.25">
      <c r="A224" s="66"/>
      <c r="B224" s="66"/>
      <c r="C224" s="18">
        <v>2</v>
      </c>
      <c r="D224" s="8" t="s">
        <v>14</v>
      </c>
      <c r="E224" s="30" t="s">
        <v>2</v>
      </c>
      <c r="F224" s="30" t="s">
        <v>13</v>
      </c>
      <c r="G224" s="30"/>
      <c r="H224" s="30">
        <v>12</v>
      </c>
      <c r="I224" s="25"/>
      <c r="J224" s="7">
        <f t="shared" ref="J224:J226" si="115">H224*I224</f>
        <v>0</v>
      </c>
      <c r="K224" s="7">
        <f t="shared" ref="K224:K226" si="116">J224*0.23</f>
        <v>0</v>
      </c>
      <c r="L224" s="7">
        <f t="shared" ref="L224:L226" si="117">J224+K224</f>
        <v>0</v>
      </c>
    </row>
    <row r="225" spans="1:13" x14ac:dyDescent="0.25">
      <c r="A225" s="66"/>
      <c r="B225" s="66"/>
      <c r="C225" s="18">
        <v>3</v>
      </c>
      <c r="D225" s="8" t="s">
        <v>16</v>
      </c>
      <c r="E225" s="30" t="s">
        <v>2</v>
      </c>
      <c r="F225" s="4" t="s">
        <v>13</v>
      </c>
      <c r="G225" s="30"/>
      <c r="H225" s="30">
        <v>12</v>
      </c>
      <c r="I225" s="19"/>
      <c r="J225" s="7">
        <f t="shared" si="115"/>
        <v>0</v>
      </c>
      <c r="K225" s="7">
        <f t="shared" si="116"/>
        <v>0</v>
      </c>
      <c r="L225" s="7">
        <f t="shared" si="117"/>
        <v>0</v>
      </c>
    </row>
    <row r="226" spans="1:13" x14ac:dyDescent="0.25">
      <c r="A226" s="66"/>
      <c r="B226" s="66"/>
      <c r="C226" s="18">
        <v>4</v>
      </c>
      <c r="D226" s="8" t="s">
        <v>18</v>
      </c>
      <c r="E226" s="30" t="s">
        <v>2</v>
      </c>
      <c r="F226" s="30" t="s">
        <v>11</v>
      </c>
      <c r="G226" s="30"/>
      <c r="H226" s="30">
        <v>72.8</v>
      </c>
      <c r="I226" s="19"/>
      <c r="J226" s="7">
        <f t="shared" si="115"/>
        <v>0</v>
      </c>
      <c r="K226" s="7">
        <f t="shared" si="116"/>
        <v>0</v>
      </c>
      <c r="L226" s="7">
        <f t="shared" si="117"/>
        <v>0</v>
      </c>
    </row>
    <row r="227" spans="1:13" x14ac:dyDescent="0.25">
      <c r="A227" s="66"/>
      <c r="B227" s="66"/>
      <c r="C227" s="48" t="s">
        <v>19</v>
      </c>
      <c r="D227" s="48"/>
      <c r="E227" s="48"/>
      <c r="F227" s="48"/>
      <c r="G227" s="48"/>
      <c r="H227" s="48"/>
      <c r="I227" s="49"/>
      <c r="J227" s="41">
        <f>SUM(J223:J226)</f>
        <v>0</v>
      </c>
      <c r="K227" s="41">
        <f>SUM(K223:K226)</f>
        <v>0</v>
      </c>
      <c r="L227" s="41">
        <f>SUM(L223:L226)</f>
        <v>0</v>
      </c>
    </row>
    <row r="228" spans="1:13" x14ac:dyDescent="0.25">
      <c r="A228" s="66"/>
      <c r="B228" s="66"/>
      <c r="C228" s="50"/>
      <c r="D228" s="50"/>
      <c r="E228" s="50"/>
      <c r="F228" s="50"/>
      <c r="G228" s="50"/>
      <c r="H228" s="50"/>
      <c r="I228" s="51"/>
      <c r="J228" s="42"/>
      <c r="K228" s="42"/>
      <c r="L228" s="42"/>
    </row>
    <row r="229" spans="1:13" x14ac:dyDescent="0.25">
      <c r="A229" s="66"/>
      <c r="B229" s="66">
        <f t="shared" ref="B229" si="118">B221+1</f>
        <v>29</v>
      </c>
      <c r="C229" s="56" t="s">
        <v>37</v>
      </c>
      <c r="D229" s="56"/>
      <c r="E229" s="56"/>
      <c r="F229" s="56"/>
      <c r="G229" s="56"/>
      <c r="H229" s="56"/>
      <c r="I229" s="56"/>
      <c r="J229" s="56"/>
      <c r="K229" s="56"/>
      <c r="L229" s="56"/>
    </row>
    <row r="230" spans="1:13" ht="33.75" x14ac:dyDescent="0.25">
      <c r="A230" s="66"/>
      <c r="B230" s="66"/>
      <c r="C230" s="17" t="s">
        <v>3</v>
      </c>
      <c r="D230" s="8" t="s">
        <v>4</v>
      </c>
      <c r="E230" s="8" t="s">
        <v>1</v>
      </c>
      <c r="F230" s="8" t="s">
        <v>5</v>
      </c>
      <c r="G230" s="8" t="s">
        <v>17</v>
      </c>
      <c r="H230" s="8" t="s">
        <v>21</v>
      </c>
      <c r="I230" s="21" t="s">
        <v>22</v>
      </c>
      <c r="J230" s="8" t="s">
        <v>8</v>
      </c>
      <c r="K230" s="8" t="s">
        <v>12</v>
      </c>
      <c r="L230" s="8" t="s">
        <v>9</v>
      </c>
    </row>
    <row r="231" spans="1:13" x14ac:dyDescent="0.25">
      <c r="A231" s="66"/>
      <c r="B231" s="66"/>
      <c r="C231" s="18">
        <v>1</v>
      </c>
      <c r="D231" s="8" t="s">
        <v>10</v>
      </c>
      <c r="E231" s="30" t="s">
        <v>2</v>
      </c>
      <c r="F231" s="30" t="s">
        <v>11</v>
      </c>
      <c r="G231" s="30"/>
      <c r="H231" s="30">
        <v>13.3</v>
      </c>
      <c r="I231" s="19">
        <f>I223</f>
        <v>0</v>
      </c>
      <c r="J231" s="7">
        <f>H231*I231</f>
        <v>0</v>
      </c>
      <c r="K231" s="7">
        <f>J231*0.23</f>
        <v>0</v>
      </c>
      <c r="L231" s="7">
        <f>J231+K231</f>
        <v>0</v>
      </c>
    </row>
    <row r="232" spans="1:13" x14ac:dyDescent="0.25">
      <c r="A232" s="66"/>
      <c r="B232" s="66"/>
      <c r="C232" s="18">
        <v>2</v>
      </c>
      <c r="D232" s="8" t="s">
        <v>14</v>
      </c>
      <c r="E232" s="30" t="s">
        <v>2</v>
      </c>
      <c r="F232" s="30" t="s">
        <v>13</v>
      </c>
      <c r="G232" s="30"/>
      <c r="H232" s="30">
        <v>12</v>
      </c>
      <c r="I232" s="25"/>
      <c r="J232" s="7">
        <f t="shared" ref="J232:J234" si="119">H232*I232</f>
        <v>0</v>
      </c>
      <c r="K232" s="7">
        <f t="shared" ref="K232:K234" si="120">J232*0.23</f>
        <v>0</v>
      </c>
      <c r="L232" s="7">
        <f t="shared" ref="L232:L234" si="121">J232+K232</f>
        <v>0</v>
      </c>
    </row>
    <row r="233" spans="1:13" x14ac:dyDescent="0.25">
      <c r="A233" s="66"/>
      <c r="B233" s="66"/>
      <c r="C233" s="18">
        <v>3</v>
      </c>
      <c r="D233" s="8" t="s">
        <v>16</v>
      </c>
      <c r="E233" s="30" t="s">
        <v>2</v>
      </c>
      <c r="F233" s="4" t="s">
        <v>13</v>
      </c>
      <c r="G233" s="30"/>
      <c r="H233" s="30">
        <v>12</v>
      </c>
      <c r="I233" s="19"/>
      <c r="J233" s="7">
        <f t="shared" si="119"/>
        <v>0</v>
      </c>
      <c r="K233" s="7">
        <f t="shared" si="120"/>
        <v>0</v>
      </c>
      <c r="L233" s="7">
        <f t="shared" si="121"/>
        <v>0</v>
      </c>
    </row>
    <row r="234" spans="1:13" x14ac:dyDescent="0.25">
      <c r="A234" s="66"/>
      <c r="B234" s="66"/>
      <c r="C234" s="18">
        <v>4</v>
      </c>
      <c r="D234" s="8" t="s">
        <v>18</v>
      </c>
      <c r="E234" s="30" t="s">
        <v>2</v>
      </c>
      <c r="F234" s="30" t="s">
        <v>11</v>
      </c>
      <c r="G234" s="30"/>
      <c r="H234" s="30">
        <v>13.3</v>
      </c>
      <c r="I234" s="19"/>
      <c r="J234" s="7">
        <f t="shared" si="119"/>
        <v>0</v>
      </c>
      <c r="K234" s="7">
        <f t="shared" si="120"/>
        <v>0</v>
      </c>
      <c r="L234" s="7">
        <f t="shared" si="121"/>
        <v>0</v>
      </c>
    </row>
    <row r="235" spans="1:13" x14ac:dyDescent="0.25">
      <c r="A235" s="66"/>
      <c r="B235" s="66"/>
      <c r="C235" s="48" t="s">
        <v>19</v>
      </c>
      <c r="D235" s="48"/>
      <c r="E235" s="48"/>
      <c r="F235" s="48"/>
      <c r="G235" s="48"/>
      <c r="H235" s="48"/>
      <c r="I235" s="49"/>
      <c r="J235" s="41">
        <f>SUM(J231:J234)</f>
        <v>0</v>
      </c>
      <c r="K235" s="41">
        <f>SUM(K231:K234)</f>
        <v>0</v>
      </c>
      <c r="L235" s="41">
        <f>SUM(L231:L234)</f>
        <v>0</v>
      </c>
    </row>
    <row r="236" spans="1:13" x14ac:dyDescent="0.25">
      <c r="A236" s="66"/>
      <c r="B236" s="66"/>
      <c r="C236" s="50"/>
      <c r="D236" s="50"/>
      <c r="E236" s="50"/>
      <c r="F236" s="50"/>
      <c r="G236" s="50"/>
      <c r="H236" s="50"/>
      <c r="I236" s="51"/>
      <c r="J236" s="42"/>
      <c r="K236" s="42"/>
      <c r="L236" s="42"/>
    </row>
    <row r="237" spans="1:13" x14ac:dyDescent="0.25">
      <c r="A237" s="64">
        <v>8</v>
      </c>
      <c r="B237" s="64">
        <f t="shared" ref="B237" si="122">B229+1</f>
        <v>30</v>
      </c>
      <c r="C237" s="52" t="s">
        <v>32</v>
      </c>
      <c r="D237" s="52"/>
      <c r="E237" s="52"/>
      <c r="F237" s="52"/>
      <c r="G237" s="52"/>
      <c r="H237" s="52"/>
      <c r="I237" s="52"/>
      <c r="J237" s="52"/>
      <c r="K237" s="52"/>
      <c r="L237" s="52"/>
      <c r="M237" s="63">
        <f>L243</f>
        <v>0</v>
      </c>
    </row>
    <row r="238" spans="1:13" ht="33.75" x14ac:dyDescent="0.25">
      <c r="A238" s="64"/>
      <c r="B238" s="64"/>
      <c r="C238" s="17" t="s">
        <v>3</v>
      </c>
      <c r="D238" s="8" t="s">
        <v>4</v>
      </c>
      <c r="E238" s="8" t="s">
        <v>1</v>
      </c>
      <c r="F238" s="8" t="s">
        <v>5</v>
      </c>
      <c r="G238" s="8" t="s">
        <v>17</v>
      </c>
      <c r="H238" s="8" t="s">
        <v>21</v>
      </c>
      <c r="I238" s="21" t="s">
        <v>22</v>
      </c>
      <c r="J238" s="8" t="s">
        <v>8</v>
      </c>
      <c r="K238" s="8" t="s">
        <v>12</v>
      </c>
      <c r="L238" s="8" t="s">
        <v>9</v>
      </c>
    </row>
    <row r="239" spans="1:13" x14ac:dyDescent="0.25">
      <c r="A239" s="64"/>
      <c r="B239" s="64"/>
      <c r="C239" s="18">
        <v>1</v>
      </c>
      <c r="D239" s="8" t="s">
        <v>10</v>
      </c>
      <c r="E239" s="30" t="s">
        <v>27</v>
      </c>
      <c r="F239" s="30" t="s">
        <v>11</v>
      </c>
      <c r="G239" s="30"/>
      <c r="H239" s="30">
        <v>2366.6999999999998</v>
      </c>
      <c r="I239" s="19">
        <f>I231</f>
        <v>0</v>
      </c>
      <c r="J239" s="7">
        <f>H239*I239</f>
        <v>0</v>
      </c>
      <c r="K239" s="7">
        <f>J239*0.23</f>
        <v>0</v>
      </c>
      <c r="L239" s="7">
        <f>J239+K239</f>
        <v>0</v>
      </c>
    </row>
    <row r="240" spans="1:13" x14ac:dyDescent="0.25">
      <c r="A240" s="64"/>
      <c r="B240" s="64"/>
      <c r="C240" s="18">
        <v>2</v>
      </c>
      <c r="D240" s="8" t="s">
        <v>14</v>
      </c>
      <c r="E240" s="30" t="s">
        <v>27</v>
      </c>
      <c r="F240" s="30" t="s">
        <v>13</v>
      </c>
      <c r="G240" s="30"/>
      <c r="H240" s="30">
        <v>12</v>
      </c>
      <c r="I240" s="25"/>
      <c r="J240" s="7">
        <f t="shared" ref="J240:J242" si="123">H240*I240</f>
        <v>0</v>
      </c>
      <c r="K240" s="7">
        <f t="shared" ref="K240:K242" si="124">J240*0.23</f>
        <v>0</v>
      </c>
      <c r="L240" s="7">
        <f t="shared" ref="L240:L242" si="125">J240+K240</f>
        <v>0</v>
      </c>
    </row>
    <row r="241" spans="1:12" x14ac:dyDescent="0.25">
      <c r="A241" s="64"/>
      <c r="B241" s="64"/>
      <c r="C241" s="18">
        <v>3</v>
      </c>
      <c r="D241" s="8" t="s">
        <v>16</v>
      </c>
      <c r="E241" s="30" t="s">
        <v>27</v>
      </c>
      <c r="F241" s="30" t="s">
        <v>39</v>
      </c>
      <c r="G241" s="30">
        <f>365*24</f>
        <v>8760</v>
      </c>
      <c r="H241" s="4">
        <v>1097</v>
      </c>
      <c r="I241" s="19"/>
      <c r="J241" s="7">
        <f>H241*I241*G241/1000</f>
        <v>0</v>
      </c>
      <c r="K241" s="7">
        <f t="shared" si="124"/>
        <v>0</v>
      </c>
      <c r="L241" s="7">
        <f t="shared" si="125"/>
        <v>0</v>
      </c>
    </row>
    <row r="242" spans="1:12" x14ac:dyDescent="0.25">
      <c r="A242" s="64"/>
      <c r="B242" s="64"/>
      <c r="C242" s="18">
        <v>4</v>
      </c>
      <c r="D242" s="8" t="s">
        <v>18</v>
      </c>
      <c r="E242" s="30" t="s">
        <v>27</v>
      </c>
      <c r="F242" s="30" t="s">
        <v>11</v>
      </c>
      <c r="G242" s="30"/>
      <c r="H242" s="30">
        <v>2366.6999999999998</v>
      </c>
      <c r="I242" s="19"/>
      <c r="J242" s="7">
        <f t="shared" si="123"/>
        <v>0</v>
      </c>
      <c r="K242" s="7">
        <f t="shared" si="124"/>
        <v>0</v>
      </c>
      <c r="L242" s="7">
        <f t="shared" si="125"/>
        <v>0</v>
      </c>
    </row>
    <row r="243" spans="1:12" x14ac:dyDescent="0.25">
      <c r="A243" s="64"/>
      <c r="B243" s="64"/>
      <c r="C243" s="48" t="s">
        <v>19</v>
      </c>
      <c r="D243" s="48"/>
      <c r="E243" s="48"/>
      <c r="F243" s="48"/>
      <c r="G243" s="48"/>
      <c r="H243" s="48"/>
      <c r="I243" s="49"/>
      <c r="J243" s="41">
        <f>SUM(J239:J242)</f>
        <v>0</v>
      </c>
      <c r="K243" s="41">
        <f>SUM(K239:K242)</f>
        <v>0</v>
      </c>
      <c r="L243" s="41">
        <f>SUM(L239:L242)</f>
        <v>0</v>
      </c>
    </row>
    <row r="244" spans="1:12" x14ac:dyDescent="0.25">
      <c r="A244" s="64"/>
      <c r="B244" s="64"/>
      <c r="C244" s="50"/>
      <c r="D244" s="50"/>
      <c r="E244" s="50"/>
      <c r="F244" s="50"/>
      <c r="G244" s="50"/>
      <c r="H244" s="50"/>
      <c r="I244" s="51"/>
      <c r="J244" s="42"/>
      <c r="K244" s="42"/>
      <c r="L244" s="42"/>
    </row>
    <row r="247" spans="1:12" ht="22.5" x14ac:dyDescent="0.25">
      <c r="G247" s="8" t="s">
        <v>23</v>
      </c>
      <c r="H247" s="30">
        <f>H239+H231+H223+H215+H207+H199+H191+H183+H175+H167+H159+H151+H143+H135+H127+H119+H111+H103+H95+H87+H79+H71+H63+H55+H47+H39+H31+H23+H15+H7</f>
        <v>10960.3</v>
      </c>
      <c r="I247" s="24" t="s">
        <v>24</v>
      </c>
      <c r="J247" s="9" t="s">
        <v>25</v>
      </c>
      <c r="K247" s="9" t="s">
        <v>7</v>
      </c>
      <c r="L247" s="9" t="s">
        <v>26</v>
      </c>
    </row>
    <row r="248" spans="1:12" ht="22.5" x14ac:dyDescent="0.25">
      <c r="G248" s="8" t="s">
        <v>5</v>
      </c>
      <c r="H248" s="30" t="s">
        <v>11</v>
      </c>
      <c r="I248" s="24" t="s">
        <v>24</v>
      </c>
      <c r="J248" s="9">
        <f>J243+J235+J227+J219+J211+J203+J195+J187+J179+J171+J163+J155+J147+J139+J131+J123+J115+J107+J99+J91+J83+J75+J67+J59+J51+J43+J35+J27+J19+J11</f>
        <v>0</v>
      </c>
      <c r="K248" s="9">
        <f t="shared" ref="K248:L248" si="126">K243+K235+K227+K219+K211+K203+K195+K187+K179+K171+K163+K155+K147+K139+K131+K123+K115+K107+K99+K91+K83+K75+K67+K59+K51+K43+K35+K27+K19+K11</f>
        <v>0</v>
      </c>
      <c r="L248" s="9">
        <f t="shared" si="126"/>
        <v>0</v>
      </c>
    </row>
    <row r="249" spans="1:12" ht="22.5" customHeight="1" x14ac:dyDescent="0.25">
      <c r="I249" s="24" t="s">
        <v>24</v>
      </c>
      <c r="J249" s="14">
        <f>J248/4.1749</f>
        <v>0</v>
      </c>
      <c r="K249" s="14">
        <f t="shared" ref="K249:L249" si="127">K248/4.1749</f>
        <v>0</v>
      </c>
      <c r="L249" s="14">
        <f t="shared" si="127"/>
        <v>0</v>
      </c>
    </row>
  </sheetData>
  <mergeCells count="192">
    <mergeCell ref="B221:B228"/>
    <mergeCell ref="B229:B236"/>
    <mergeCell ref="B237:B244"/>
    <mergeCell ref="A237:A244"/>
    <mergeCell ref="B125:B132"/>
    <mergeCell ref="B133:B140"/>
    <mergeCell ref="B141:B148"/>
    <mergeCell ref="B149:B156"/>
    <mergeCell ref="B93:B100"/>
    <mergeCell ref="B101:B108"/>
    <mergeCell ref="B109:B116"/>
    <mergeCell ref="B117:B124"/>
    <mergeCell ref="B189:B196"/>
    <mergeCell ref="B197:B204"/>
    <mergeCell ref="B205:B212"/>
    <mergeCell ref="B213:B220"/>
    <mergeCell ref="B157:B164"/>
    <mergeCell ref="B165:B172"/>
    <mergeCell ref="B173:B180"/>
    <mergeCell ref="B181:B188"/>
    <mergeCell ref="A221:A236"/>
    <mergeCell ref="A1:A4"/>
    <mergeCell ref="D1:L1"/>
    <mergeCell ref="C2:L2"/>
    <mergeCell ref="B5:B12"/>
    <mergeCell ref="B13:B20"/>
    <mergeCell ref="B21:B28"/>
    <mergeCell ref="B29:B36"/>
    <mergeCell ref="B37:B44"/>
    <mergeCell ref="B45:B52"/>
    <mergeCell ref="C51:I52"/>
    <mergeCell ref="J51:J52"/>
    <mergeCell ref="K51:K52"/>
    <mergeCell ref="L51:L52"/>
    <mergeCell ref="K27:K28"/>
    <mergeCell ref="L27:L28"/>
    <mergeCell ref="C21:L21"/>
    <mergeCell ref="C27:I28"/>
    <mergeCell ref="B53:B60"/>
    <mergeCell ref="B61:B68"/>
    <mergeCell ref="B69:B76"/>
    <mergeCell ref="A5:A12"/>
    <mergeCell ref="A13:A28"/>
    <mergeCell ref="A29:A68"/>
    <mergeCell ref="A69:A108"/>
    <mergeCell ref="A109:A212"/>
    <mergeCell ref="A213:A220"/>
    <mergeCell ref="B77:B84"/>
    <mergeCell ref="B85:B92"/>
    <mergeCell ref="C237:L237"/>
    <mergeCell ref="C243:I244"/>
    <mergeCell ref="J243:J244"/>
    <mergeCell ref="K243:K244"/>
    <mergeCell ref="L243:L244"/>
    <mergeCell ref="C229:L229"/>
    <mergeCell ref="C235:I236"/>
    <mergeCell ref="J235:J236"/>
    <mergeCell ref="K235:K236"/>
    <mergeCell ref="L235:L236"/>
    <mergeCell ref="C221:L221"/>
    <mergeCell ref="C227:I228"/>
    <mergeCell ref="J227:J228"/>
    <mergeCell ref="K227:K228"/>
    <mergeCell ref="L227:L228"/>
    <mergeCell ref="C213:L213"/>
    <mergeCell ref="C219:I220"/>
    <mergeCell ref="J219:J220"/>
    <mergeCell ref="K219:K220"/>
    <mergeCell ref="L219:L220"/>
    <mergeCell ref="C205:L205"/>
    <mergeCell ref="C211:I212"/>
    <mergeCell ref="J211:J212"/>
    <mergeCell ref="K211:K212"/>
    <mergeCell ref="L211:L212"/>
    <mergeCell ref="C197:L197"/>
    <mergeCell ref="C203:I204"/>
    <mergeCell ref="J203:J204"/>
    <mergeCell ref="K203:K204"/>
    <mergeCell ref="L203:L204"/>
    <mergeCell ref="C189:L189"/>
    <mergeCell ref="C195:I196"/>
    <mergeCell ref="J195:J196"/>
    <mergeCell ref="K195:K196"/>
    <mergeCell ref="L195:L196"/>
    <mergeCell ref="C181:L181"/>
    <mergeCell ref="C187:I188"/>
    <mergeCell ref="J187:J188"/>
    <mergeCell ref="K187:K188"/>
    <mergeCell ref="L187:L188"/>
    <mergeCell ref="C173:L173"/>
    <mergeCell ref="C179:I180"/>
    <mergeCell ref="J179:J180"/>
    <mergeCell ref="K179:K180"/>
    <mergeCell ref="L179:L180"/>
    <mergeCell ref="C165:L165"/>
    <mergeCell ref="C171:I172"/>
    <mergeCell ref="J171:J172"/>
    <mergeCell ref="K171:K172"/>
    <mergeCell ref="L171:L172"/>
    <mergeCell ref="C157:L157"/>
    <mergeCell ref="C163:I164"/>
    <mergeCell ref="J163:J164"/>
    <mergeCell ref="K163:K164"/>
    <mergeCell ref="L163:L164"/>
    <mergeCell ref="C149:L149"/>
    <mergeCell ref="C155:I156"/>
    <mergeCell ref="J155:J156"/>
    <mergeCell ref="K155:K156"/>
    <mergeCell ref="L155:L156"/>
    <mergeCell ref="C141:L141"/>
    <mergeCell ref="C147:I148"/>
    <mergeCell ref="J147:J148"/>
    <mergeCell ref="K147:K148"/>
    <mergeCell ref="L147:L148"/>
    <mergeCell ref="C133:L133"/>
    <mergeCell ref="C139:I140"/>
    <mergeCell ref="J139:J140"/>
    <mergeCell ref="K139:K140"/>
    <mergeCell ref="L139:L140"/>
    <mergeCell ref="C125:L125"/>
    <mergeCell ref="C131:I132"/>
    <mergeCell ref="J131:J132"/>
    <mergeCell ref="K131:K132"/>
    <mergeCell ref="L131:L132"/>
    <mergeCell ref="C117:L117"/>
    <mergeCell ref="C123:I124"/>
    <mergeCell ref="J123:J124"/>
    <mergeCell ref="K123:K124"/>
    <mergeCell ref="L123:L124"/>
    <mergeCell ref="C109:L109"/>
    <mergeCell ref="C115:I116"/>
    <mergeCell ref="J115:J116"/>
    <mergeCell ref="K115:K116"/>
    <mergeCell ref="L115:L116"/>
    <mergeCell ref="C101:L101"/>
    <mergeCell ref="C107:I108"/>
    <mergeCell ref="J107:J108"/>
    <mergeCell ref="K107:K108"/>
    <mergeCell ref="L107:L108"/>
    <mergeCell ref="C93:L93"/>
    <mergeCell ref="C99:I100"/>
    <mergeCell ref="J99:J100"/>
    <mergeCell ref="K99:K100"/>
    <mergeCell ref="L99:L100"/>
    <mergeCell ref="C85:L85"/>
    <mergeCell ref="C91:I92"/>
    <mergeCell ref="J91:J92"/>
    <mergeCell ref="K91:K92"/>
    <mergeCell ref="L91:L92"/>
    <mergeCell ref="C83:I84"/>
    <mergeCell ref="J83:J84"/>
    <mergeCell ref="K83:K84"/>
    <mergeCell ref="L83:L84"/>
    <mergeCell ref="C75:I76"/>
    <mergeCell ref="J75:J76"/>
    <mergeCell ref="K75:K76"/>
    <mergeCell ref="L75:L76"/>
    <mergeCell ref="C77:L77"/>
    <mergeCell ref="C67:I68"/>
    <mergeCell ref="J67:J68"/>
    <mergeCell ref="K67:K68"/>
    <mergeCell ref="L67:L68"/>
    <mergeCell ref="C69:L69"/>
    <mergeCell ref="C59:I60"/>
    <mergeCell ref="J59:J60"/>
    <mergeCell ref="K59:K60"/>
    <mergeCell ref="L59:L60"/>
    <mergeCell ref="C61:L61"/>
    <mergeCell ref="C53:L53"/>
    <mergeCell ref="C43:I44"/>
    <mergeCell ref="J43:J44"/>
    <mergeCell ref="K43:K44"/>
    <mergeCell ref="L43:L44"/>
    <mergeCell ref="C45:L45"/>
    <mergeCell ref="B1:B4"/>
    <mergeCell ref="C19:I20"/>
    <mergeCell ref="J19:J20"/>
    <mergeCell ref="K19:K20"/>
    <mergeCell ref="L19:L20"/>
    <mergeCell ref="C13:L13"/>
    <mergeCell ref="C29:L29"/>
    <mergeCell ref="C35:I36"/>
    <mergeCell ref="J35:J36"/>
    <mergeCell ref="K35:K36"/>
    <mergeCell ref="L35:L36"/>
    <mergeCell ref="C37:L37"/>
    <mergeCell ref="C5:L5"/>
    <mergeCell ref="C11:I12"/>
    <mergeCell ref="J11:J12"/>
    <mergeCell ref="K11:K12"/>
    <mergeCell ref="L11:L12"/>
    <mergeCell ref="J27:J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 ofertowy</vt:lpstr>
      <vt:lpstr>aktywny arkusz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2016-12-13T10:00:13Z</dcterms:modified>
</cp:coreProperties>
</file>